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260" windowHeight="9960" tabRatio="500" activeTab="0"/>
  </bookViews>
  <sheets>
    <sheet name="Formulaire" sheetId="1" r:id="rId1"/>
    <sheet name="Données" sheetId="2" r:id="rId2"/>
  </sheets>
  <definedNames>
    <definedName name="Formule">'Données'!$I$10:$I$12</definedName>
    <definedName name="_xlnm.Print_Area" localSheetId="0">'Formulaire'!$C$9:$N$64</definedName>
    <definedName name="Z_15F8C268_F336_824C_9B27_6603AA850C20_.wvu.Cols" localSheetId="0" hidden="1">'Formulaire'!$A:$B,'Formulaire'!#REF!</definedName>
    <definedName name="Z_15F8C268_F336_824C_9B27_6603AA850C20_.wvu.PrintArea" localSheetId="0" hidden="1">'Formulaire'!$C$9:$N$64</definedName>
    <definedName name="Z_15F8C268_F336_824C_9B27_6603AA850C20_.wvu.Rows" localSheetId="0" hidden="1">'Formulaire'!#REF!,'Formulaire'!$1:$8,'Formulaire'!$65:$107</definedName>
    <definedName name="Z_4C1E51F3_51B0_D045_8E36_AAA877E9F036_.wvu.Cols" localSheetId="0" hidden="1">'Formulaire'!$A:$B,'Formulaire'!#REF!</definedName>
    <definedName name="Z_4C1E51F3_51B0_D045_8E36_AAA877E9F036_.wvu.PrintArea" localSheetId="0" hidden="1">'Formulaire'!$C$9:$N$64</definedName>
    <definedName name="Z_4C1E51F3_51B0_D045_8E36_AAA877E9F036_.wvu.Rows" localSheetId="0" hidden="1">'Formulaire'!#REF!,'Formulaire'!$1:$8,'Formulaire'!$10:$10,'Formulaire'!$13:$14,'Formulaire'!$65:$107</definedName>
    <definedName name="Z_4E5B36F2_0414_6A46_B9A3_98E4E6547440_.wvu.Cols" localSheetId="0" hidden="1">'Formulaire'!$A:$B,'Formulaire'!#REF!</definedName>
    <definedName name="Z_4E5B36F2_0414_6A46_B9A3_98E4E6547440_.wvu.PrintArea" localSheetId="0" hidden="1">'Formulaire'!$C$10:$N$64</definedName>
    <definedName name="Z_4E5B36F2_0414_6A46_B9A3_98E4E6547440_.wvu.Rows" localSheetId="0" hidden="1">'Formulaire'!#REF!,'Formulaire'!$1:$9,'Formulaire'!$36:$36,'Formulaire'!$65:$107</definedName>
  </definedNames>
  <calcPr fullCalcOnLoad="1"/>
</workbook>
</file>

<file path=xl/sharedStrings.xml><?xml version="1.0" encoding="utf-8"?>
<sst xmlns="http://schemas.openxmlformats.org/spreadsheetml/2006/main" count="116" uniqueCount="94">
  <si>
    <t>Catégories</t>
  </si>
  <si>
    <t>Abeille</t>
  </si>
  <si>
    <t>FFCT</t>
  </si>
  <si>
    <t>Cotisations</t>
  </si>
  <si>
    <t>Revue</t>
  </si>
  <si>
    <t>"MB"</t>
  </si>
  <si>
    <t>Formule</t>
  </si>
  <si>
    <t>"PB"</t>
  </si>
  <si>
    <t>"GB"</t>
  </si>
  <si>
    <t>Adultes</t>
  </si>
  <si>
    <t>Jeunes - 18 ans</t>
  </si>
  <si>
    <t>Familles:</t>
  </si>
  <si>
    <t>1er adulte</t>
  </si>
  <si>
    <t>Cotisation</t>
  </si>
  <si>
    <t>Mini-Braquet</t>
  </si>
  <si>
    <t>Assurance</t>
  </si>
  <si>
    <t>Total</t>
  </si>
  <si>
    <t>Petit-Braquet</t>
  </si>
  <si>
    <t>Grand-Braquet</t>
  </si>
  <si>
    <t>École cyclo (-18 ans)</t>
  </si>
  <si>
    <t>Récapitulations</t>
  </si>
  <si>
    <t>Montants</t>
  </si>
  <si>
    <t>Choisis</t>
  </si>
  <si>
    <t>Total cotisations</t>
  </si>
  <si>
    <t>Téléphone</t>
  </si>
  <si>
    <t>Domicile</t>
  </si>
  <si>
    <t>Portable</t>
  </si>
  <si>
    <t>Autre</t>
  </si>
  <si>
    <t>Adresse postale</t>
  </si>
  <si>
    <t>Nom</t>
  </si>
  <si>
    <t>VAE</t>
  </si>
  <si>
    <t>VTT</t>
  </si>
  <si>
    <t>Route</t>
  </si>
  <si>
    <t>Discipline</t>
  </si>
  <si>
    <t xml:space="preserve">N° de </t>
  </si>
  <si>
    <t>licence</t>
  </si>
  <si>
    <t>Date de</t>
  </si>
  <si>
    <t>naissance</t>
  </si>
  <si>
    <t>Prénom</t>
  </si>
  <si>
    <t>Année</t>
  </si>
  <si>
    <t>Année d'avant</t>
  </si>
  <si>
    <t>https://www.abeille-cyclotourisme.fr/</t>
  </si>
  <si>
    <t>Balade</t>
  </si>
  <si>
    <t>Rando</t>
  </si>
  <si>
    <t>Sport</t>
  </si>
  <si>
    <t xml:space="preserve">Conformément à la loi, nous attirons votre attention sur l'intérêt de souscrire les garanties suffisantes pour protéger votre intégrité physique. La formule "Mini-Braquet" ne garantit pas les accidents corporels. Seules les formules "Petit braquet" et "Grand Braquet" comportent des garanties "Accidents corporels" et "Assistance et dommages aux biens". </t>
  </si>
  <si>
    <t>Bulletin à remettre signé en réunion</t>
  </si>
  <si>
    <t>ou à adresser, signé avec la fiche d'assurance signée, à :</t>
  </si>
  <si>
    <t>En adhérant au club de l'Abeille section cyclotourisme</t>
  </si>
  <si>
    <t>Droit à l'image</t>
  </si>
  <si>
    <r>
      <t xml:space="preserve">Oui  </t>
    </r>
    <r>
      <rPr>
        <sz val="12"/>
        <color indexed="8"/>
        <rFont val="ＭＳ ゴシック"/>
        <family val="2"/>
      </rPr>
      <t>☐</t>
    </r>
  </si>
  <si>
    <r>
      <t xml:space="preserve">Non  </t>
    </r>
    <r>
      <rPr>
        <sz val="12"/>
        <color indexed="8"/>
        <rFont val="ＭＳ ゴシック"/>
        <family val="2"/>
      </rPr>
      <t>☐</t>
    </r>
  </si>
  <si>
    <t xml:space="preserve">J'atteste sur l'honneur avoir renseigné l'auto-questionnaire de santé (QS-Sport Cerfa N°15699*01) qui m'a été remis par mon club sur son site internet. J'atteste en outre sur l'honneur avoir répondu par la négative à toutes les rubriques de l'auto-questionnaire de santé et je reconnais expressément que les réponses apportées relèvent de ma responsabilité exclusive. </t>
  </si>
  <si>
    <t>☐</t>
  </si>
  <si>
    <t>Fait le:</t>
  </si>
  <si>
    <t>Signature obligatoire:</t>
  </si>
  <si>
    <t>2° adulte (famille)</t>
  </si>
  <si>
    <t>Jeunes 18 à 25 ans</t>
  </si>
  <si>
    <t>Tarifs clubs (Abeille et FFCT), saison 2018 (présentation inspirée de la présentation FFCT)</t>
  </si>
  <si>
    <t>Non-Abeille</t>
  </si>
  <si>
    <t>Revue FFCT</t>
  </si>
  <si>
    <t>Jeunes de 7 à 18 ans (fam.)</t>
  </si>
  <si>
    <t>Enfants de 6 ans et moins</t>
  </si>
  <si>
    <t></t>
  </si>
  <si>
    <t>Nombre</t>
  </si>
  <si>
    <t>(1° licence)</t>
  </si>
  <si>
    <t>Revue FFCT case G35</t>
  </si>
  <si>
    <t>Revue FFCT calc. case N35</t>
  </si>
  <si>
    <t xml:space="preserve">Phrase / nouveaux licenciés </t>
  </si>
  <si>
    <t>Adresses e-mail</t>
  </si>
  <si>
    <t>(choisi par défaut)</t>
  </si>
  <si>
    <t>Je m'engage à respecter scrupuleusement le Code de la route.</t>
  </si>
  <si>
    <t>(1)</t>
  </si>
  <si>
    <t>(2)</t>
  </si>
  <si>
    <t>Option FFCC</t>
  </si>
  <si>
    <t>Famille:</t>
  </si>
  <si>
    <t>Individuel:</t>
  </si>
  <si>
    <t xml:space="preserve">Edwige Briand - 17, impasse du Clos Neuf, 78570 Chanteloup les Vignes, accompagné d'un chèque à l'ordre de : Abeille de Rueil - Section Cyclotourisme
</t>
  </si>
  <si>
    <t>J'autorise la communication de mes coordonnées aux adhérents du club.</t>
  </si>
  <si>
    <t>Pour chaque adhérent, sélectionner dans la colonne "Montants choisis" le montant correspondant au total en fonction de sa catégorie, de la formule d'assurance et de l'option choisie (Revue FFCT, adhésion FFCC).</t>
  </si>
  <si>
    <t xml:space="preserve">Pour les limites de garanties des 3 formules d'assurance proposées, se reporter à la "Notice d'information".  Sa partie nommée "Déclaration du licencié" est à joindre au bulletin d'inscription avec le chèque correspondant. </t>
  </si>
  <si>
    <t xml:space="preserve">Entre le 1er septembre et le 30 novembre, la Fédération Française de cyclotourisme offre aux nouveaux adhérents la possibilité de prendre une licence dite "fin de saison ou 16 mois". Cette licence est valable pour les 4 derniers mois de l'année en cours et les 12 mois de l'année suivante. Toutefois, il faudra la renouveler gratuitement à l'ouverture de la nouvelle saison. Attention ! les limites de garanties peuvent être différentes l'année prochaine de ce qu’elles sont cette année. </t>
  </si>
  <si>
    <t>Sélectionner la vue ("a" pour début d'année et "b" pour fin d'année), vérifier prix abonnement OK et non-apparent en colonne de droite.</t>
  </si>
  <si>
    <t xml:space="preserve">Impression pdf: Ouvrir le fichier, déprotéger ses deux onglets.  </t>
  </si>
  <si>
    <t xml:space="preserve">Ajuster mages gauche et droite à 0,5 cm (ne reste pas). "Sauvegarder sous…" : l'ensemble en pdf. Ajuster le nom en xxxx_bulletin_a vxx.pdf (a ou b). </t>
  </si>
  <si>
    <t xml:space="preserve">Publier XLS. Ouvrir le fichier, déprotéger ses deux onglets. </t>
  </si>
  <si>
    <t>Sélectionner la vue ("a" pour début d'année et "b" pour fin d'année), vérifier prix abonnement OK et bien apparent en colonne de droite.</t>
  </si>
  <si>
    <t xml:space="preserve"> Supprimer du pdf de l'onglet "formulaire" le nom de l'onglet (Formulaire) ainsi que l'indice du nom du fichier (restera "xxxx_bulletin_a.pdf"). </t>
  </si>
  <si>
    <t xml:space="preserve">Supprimer le fichier pdf de l'onglet "Données". </t>
  </si>
  <si>
    <t>"Sauvegarder sous…" en XLS. Protéger les onglets, ajuster le nom de fichier ("xxxx_bulletin_a.xls")</t>
  </si>
  <si>
    <t xml:space="preserve">Remettre l'original dans son état d'origine (vue "c", onglets protégés). </t>
  </si>
  <si>
    <t>Ou, au cas où j'aurais fourni un certificat en 2017,</t>
  </si>
  <si>
    <t>(Préciser alors N° de CNI ou passeport):</t>
  </si>
  <si>
    <t>Je fournis un certificat médical de moins de 12 mois (cyclotourisme ou cyclisme en compétition); donne ci-dessous le nom du médecin signataire: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</si>
</sst>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quot;€&quot;_ ;_ * \(#,##0.00\)\ &quot;€&quot;_ ;_ * &quot;-&quot;??_)\ &quot;€&quot;_ ;_ @_ "/>
    <numFmt numFmtId="165" formatCode="0#&quot; &quot;##&quot; &quot;##&quot; &quot;##&quot; &quot;##"/>
    <numFmt numFmtId="166" formatCode="dd/mm/yy;@"/>
  </numFmts>
  <fonts count="52">
    <font>
      <sz val="12"/>
      <color theme="1"/>
      <name val="Calibri"/>
      <family val="2"/>
    </font>
    <font>
      <sz val="12"/>
      <color indexed="8"/>
      <name val="Calibri"/>
      <family val="2"/>
    </font>
    <font>
      <b/>
      <sz val="12"/>
      <color indexed="8"/>
      <name val="Calibri"/>
      <family val="2"/>
    </font>
    <font>
      <u val="single"/>
      <sz val="12"/>
      <color indexed="12"/>
      <name val="Calibri"/>
      <family val="2"/>
    </font>
    <font>
      <u val="single"/>
      <sz val="12"/>
      <color indexed="20"/>
      <name val="Calibri"/>
      <family val="2"/>
    </font>
    <font>
      <sz val="8"/>
      <name val="Calibri"/>
      <family val="2"/>
    </font>
    <font>
      <b/>
      <sz val="16"/>
      <color indexed="8"/>
      <name val="Calibri"/>
      <family val="0"/>
    </font>
    <font>
      <b/>
      <u val="single"/>
      <sz val="16"/>
      <color indexed="12"/>
      <name val="Calibri"/>
      <family val="0"/>
    </font>
    <font>
      <b/>
      <sz val="14"/>
      <color indexed="8"/>
      <name val="Calibri"/>
      <family val="0"/>
    </font>
    <font>
      <sz val="14"/>
      <color indexed="8"/>
      <name val="Calibri"/>
      <family val="0"/>
    </font>
    <font>
      <u val="single"/>
      <sz val="14"/>
      <color indexed="12"/>
      <name val="Calibri"/>
      <family val="2"/>
    </font>
    <font>
      <sz val="12"/>
      <color indexed="8"/>
      <name val="ＭＳ ゴシック"/>
      <family val="2"/>
    </font>
    <font>
      <sz val="12"/>
      <color indexed="8"/>
      <name val="Wingding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4"/>
      <color theme="1"/>
      <name val="Calibri"/>
      <family val="0"/>
    </font>
    <font>
      <b/>
      <sz val="14"/>
      <color theme="1"/>
      <name val="Calibri"/>
      <family val="0"/>
    </font>
    <font>
      <sz val="12"/>
      <color theme="1"/>
      <name val="ＭＳ ゴシック"/>
      <family val="2"/>
    </font>
    <font>
      <sz val="12"/>
      <color theme="1"/>
      <name val="Wingdings"/>
      <family val="2"/>
    </font>
    <font>
      <b/>
      <sz val="16"/>
      <color theme="1"/>
      <name val="Calibri"/>
      <family val="0"/>
    </font>
    <font>
      <b/>
      <u val="single"/>
      <sz val="16"/>
      <color theme="10"/>
      <name val="Calibri"/>
      <family val="0"/>
    </font>
    <font>
      <u val="single"/>
      <sz val="14"/>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2499700039625167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style="thin"/>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medium"/>
      <top>
        <color indexed="63"/>
      </top>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color indexed="63"/>
      </top>
      <bottom style="hair"/>
    </border>
    <border>
      <left style="thin"/>
      <right style="thin"/>
      <top>
        <color indexed="63"/>
      </top>
      <bottom style="hair"/>
    </border>
    <border>
      <left style="thin"/>
      <right style="thin"/>
      <top style="hair"/>
      <bottom style="hair"/>
    </border>
    <border>
      <left style="thin"/>
      <right style="medium"/>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thin"/>
      <top style="hair"/>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medium"/>
    </border>
    <border>
      <left>
        <color indexed="63"/>
      </left>
      <right>
        <color indexed="63"/>
      </right>
      <top>
        <color indexed="63"/>
      </top>
      <bottom style="hair"/>
    </border>
    <border>
      <left style="thin"/>
      <right style="medium"/>
      <top>
        <color indexed="63"/>
      </top>
      <bottom style="medium"/>
    </border>
    <border>
      <left>
        <color indexed="63"/>
      </left>
      <right>
        <color indexed="63"/>
      </right>
      <top style="hair"/>
      <bottom style="medium"/>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hair"/>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style="thin"/>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5">
    <xf numFmtId="0" fontId="0" fillId="0" borderId="0" xfId="0" applyFont="1" applyAlignment="1">
      <alignment/>
    </xf>
    <xf numFmtId="164" fontId="0" fillId="7" borderId="0" xfId="0" applyNumberFormat="1" applyFill="1" applyBorder="1" applyAlignment="1" applyProtection="1">
      <alignment/>
      <protection locked="0"/>
    </xf>
    <xf numFmtId="164" fontId="0" fillId="7" borderId="10" xfId="0" applyNumberFormat="1" applyFill="1" applyBorder="1" applyAlignment="1" applyProtection="1">
      <alignment/>
      <protection locked="0"/>
    </xf>
    <xf numFmtId="164" fontId="0" fillId="7" borderId="11" xfId="0" applyNumberFormat="1" applyFill="1" applyBorder="1" applyAlignment="1" applyProtection="1">
      <alignment/>
      <protection locked="0"/>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0" borderId="0" xfId="0" applyBorder="1" applyAlignment="1">
      <alignment/>
    </xf>
    <xf numFmtId="0" fontId="0" fillId="7" borderId="0" xfId="0" applyFill="1" applyAlignment="1">
      <alignment/>
    </xf>
    <xf numFmtId="0" fontId="0" fillId="34" borderId="0" xfId="0" applyFill="1" applyAlignment="1">
      <alignment/>
    </xf>
    <xf numFmtId="0" fontId="43" fillId="0" borderId="0" xfId="0" applyFont="1" applyAlignment="1">
      <alignment/>
    </xf>
    <xf numFmtId="0" fontId="0" fillId="0" borderId="0" xfId="0" applyAlignment="1" applyProtection="1">
      <alignment/>
      <protection/>
    </xf>
    <xf numFmtId="0" fontId="0" fillId="33" borderId="0" xfId="0" applyFill="1" applyAlignment="1">
      <alignment/>
    </xf>
    <xf numFmtId="0" fontId="0" fillId="7" borderId="0" xfId="0" applyFill="1" applyAlignment="1" applyProtection="1">
      <alignment/>
      <protection/>
    </xf>
    <xf numFmtId="0" fontId="45" fillId="0" borderId="0" xfId="0" applyFont="1" applyAlignment="1">
      <alignment/>
    </xf>
    <xf numFmtId="0" fontId="45" fillId="0" borderId="0" xfId="0" applyFont="1" applyBorder="1" applyAlignment="1">
      <alignment/>
    </xf>
    <xf numFmtId="0" fontId="46" fillId="33" borderId="15" xfId="0" applyFont="1" applyFill="1" applyBorder="1" applyAlignment="1">
      <alignment horizontal="center"/>
    </xf>
    <xf numFmtId="0" fontId="46" fillId="33" borderId="16" xfId="0" applyFont="1" applyFill="1" applyBorder="1" applyAlignment="1">
      <alignment horizontal="center"/>
    </xf>
    <xf numFmtId="0" fontId="46" fillId="33" borderId="17" xfId="0" applyFont="1" applyFill="1" applyBorder="1" applyAlignment="1">
      <alignment horizontal="center"/>
    </xf>
    <xf numFmtId="0" fontId="46" fillId="33" borderId="18" xfId="0" applyFont="1" applyFill="1" applyBorder="1" applyAlignment="1">
      <alignment horizontal="center"/>
    </xf>
    <xf numFmtId="0" fontId="46" fillId="33" borderId="19" xfId="0" applyFont="1" applyFill="1" applyBorder="1" applyAlignment="1">
      <alignment horizontal="center"/>
    </xf>
    <xf numFmtId="0" fontId="46" fillId="33" borderId="20" xfId="0" applyFont="1" applyFill="1" applyBorder="1" applyAlignment="1">
      <alignment horizontal="center"/>
    </xf>
    <xf numFmtId="0" fontId="46" fillId="33" borderId="21" xfId="0" applyFont="1" applyFill="1" applyBorder="1" applyAlignment="1">
      <alignment horizontal="center"/>
    </xf>
    <xf numFmtId="0" fontId="46" fillId="33" borderId="22" xfId="0" applyFont="1" applyFill="1" applyBorder="1" applyAlignment="1">
      <alignment horizontal="center"/>
    </xf>
    <xf numFmtId="0" fontId="46" fillId="34" borderId="23" xfId="0" applyFont="1" applyFill="1" applyBorder="1" applyAlignment="1">
      <alignment horizontal="center"/>
    </xf>
    <xf numFmtId="0" fontId="46" fillId="33" borderId="24" xfId="0" applyFont="1" applyFill="1" applyBorder="1" applyAlignment="1">
      <alignment horizontal="center"/>
    </xf>
    <xf numFmtId="0" fontId="45" fillId="35" borderId="25" xfId="0" applyFont="1" applyFill="1" applyBorder="1" applyAlignment="1" applyProtection="1">
      <alignment horizontal="center" vertical="center"/>
      <protection locked="0"/>
    </xf>
    <xf numFmtId="3" fontId="45" fillId="35" borderId="26" xfId="0" applyNumberFormat="1" applyFont="1" applyFill="1" applyBorder="1" applyAlignment="1" applyProtection="1">
      <alignment horizontal="center" vertical="center"/>
      <protection locked="0"/>
    </xf>
    <xf numFmtId="0" fontId="45" fillId="35" borderId="26" xfId="0" applyFont="1" applyFill="1" applyBorder="1" applyAlignment="1" applyProtection="1">
      <alignment horizontal="center" vertical="center"/>
      <protection locked="0"/>
    </xf>
    <xf numFmtId="0" fontId="45" fillId="35" borderId="27" xfId="0" applyFont="1" applyFill="1" applyBorder="1" applyAlignment="1" applyProtection="1">
      <alignment horizontal="center" vertical="center"/>
      <protection locked="0"/>
    </xf>
    <xf numFmtId="0" fontId="45" fillId="35" borderId="28" xfId="0" applyFont="1" applyFill="1" applyBorder="1" applyAlignment="1" applyProtection="1">
      <alignment horizontal="center" vertical="center"/>
      <protection locked="0"/>
    </xf>
    <xf numFmtId="3" fontId="45" fillId="35" borderId="29" xfId="0" applyNumberFormat="1" applyFont="1" applyFill="1" applyBorder="1" applyAlignment="1" applyProtection="1">
      <alignment horizontal="center" vertical="center"/>
      <protection locked="0"/>
    </xf>
    <xf numFmtId="0" fontId="45" fillId="35" borderId="30" xfId="0" applyFont="1" applyFill="1" applyBorder="1" applyAlignment="1" applyProtection="1">
      <alignment horizontal="center" vertical="center"/>
      <protection locked="0"/>
    </xf>
    <xf numFmtId="0" fontId="45" fillId="35" borderId="31" xfId="0" applyFont="1" applyFill="1" applyBorder="1" applyAlignment="1" applyProtection="1">
      <alignment horizontal="center" vertical="center"/>
      <protection locked="0"/>
    </xf>
    <xf numFmtId="0" fontId="45" fillId="35" borderId="32" xfId="0" applyFont="1" applyFill="1" applyBorder="1" applyAlignment="1" applyProtection="1">
      <alignment horizontal="center" vertical="center"/>
      <protection locked="0"/>
    </xf>
    <xf numFmtId="3" fontId="45" fillId="35" borderId="30" xfId="0" applyNumberFormat="1" applyFont="1" applyFill="1" applyBorder="1" applyAlignment="1" applyProtection="1">
      <alignment horizontal="center" vertical="center"/>
      <protection locked="0"/>
    </xf>
    <xf numFmtId="0" fontId="45" fillId="35" borderId="33" xfId="0" applyFont="1" applyFill="1" applyBorder="1" applyAlignment="1" applyProtection="1">
      <alignment horizontal="center" vertical="center"/>
      <protection locked="0"/>
    </xf>
    <xf numFmtId="3" fontId="45" fillId="35" borderId="34" xfId="0" applyNumberFormat="1" applyFont="1" applyFill="1" applyBorder="1" applyAlignment="1" applyProtection="1">
      <alignment horizontal="center" vertical="center"/>
      <protection locked="0"/>
    </xf>
    <xf numFmtId="0" fontId="45" fillId="35" borderId="34" xfId="0" applyFont="1" applyFill="1" applyBorder="1" applyAlignment="1" applyProtection="1">
      <alignment horizontal="center" vertical="center"/>
      <protection locked="0"/>
    </xf>
    <xf numFmtId="0" fontId="45" fillId="35" borderId="35" xfId="0" applyFont="1" applyFill="1" applyBorder="1" applyAlignment="1" applyProtection="1">
      <alignment horizontal="center" vertical="center"/>
      <protection locked="0"/>
    </xf>
    <xf numFmtId="0" fontId="46" fillId="33" borderId="12" xfId="0" applyFont="1" applyFill="1" applyBorder="1" applyAlignment="1">
      <alignment horizontal="center" vertical="center"/>
    </xf>
    <xf numFmtId="0" fontId="46" fillId="33" borderId="17" xfId="0" applyFont="1" applyFill="1" applyBorder="1" applyAlignment="1">
      <alignment horizontal="center" vertical="center"/>
    </xf>
    <xf numFmtId="0" fontId="46" fillId="33" borderId="20" xfId="0" applyFont="1" applyFill="1" applyBorder="1" applyAlignment="1">
      <alignment horizontal="center" vertical="center"/>
    </xf>
    <xf numFmtId="0" fontId="46" fillId="33" borderId="21" xfId="0" applyFont="1" applyFill="1" applyBorder="1" applyAlignment="1">
      <alignment horizontal="center" vertical="center"/>
    </xf>
    <xf numFmtId="0" fontId="46" fillId="33" borderId="22" xfId="0" applyFont="1" applyFill="1" applyBorder="1" applyAlignment="1">
      <alignment horizontal="center" vertical="center"/>
    </xf>
    <xf numFmtId="0" fontId="46" fillId="33" borderId="36" xfId="0" applyFont="1" applyFill="1" applyBorder="1" applyAlignment="1">
      <alignment horizontal="center" vertical="center"/>
    </xf>
    <xf numFmtId="0" fontId="46" fillId="34" borderId="37" xfId="0" applyFont="1" applyFill="1" applyBorder="1" applyAlignment="1">
      <alignment horizontal="center" vertical="center"/>
    </xf>
    <xf numFmtId="0" fontId="46" fillId="34" borderId="38" xfId="0" applyFont="1" applyFill="1" applyBorder="1" applyAlignment="1">
      <alignment horizontal="center" vertical="center"/>
    </xf>
    <xf numFmtId="0" fontId="46" fillId="34" borderId="39" xfId="0" applyFont="1" applyFill="1" applyBorder="1" applyAlignment="1">
      <alignment horizontal="center" vertical="center"/>
    </xf>
    <xf numFmtId="0" fontId="45" fillId="0" borderId="40" xfId="0" applyFont="1" applyBorder="1" applyAlignment="1">
      <alignment/>
    </xf>
    <xf numFmtId="0" fontId="45" fillId="0" borderId="41" xfId="0" applyFont="1" applyBorder="1" applyAlignment="1">
      <alignment/>
    </xf>
    <xf numFmtId="164" fontId="45" fillId="0" borderId="42" xfId="0" applyNumberFormat="1" applyFont="1" applyBorder="1" applyAlignment="1">
      <alignment/>
    </xf>
    <xf numFmtId="164" fontId="45" fillId="7" borderId="42" xfId="0" applyNumberFormat="1" applyFont="1" applyFill="1" applyBorder="1" applyAlignment="1">
      <alignment/>
    </xf>
    <xf numFmtId="164" fontId="45" fillId="35" borderId="43" xfId="0" applyNumberFormat="1" applyFont="1" applyFill="1" applyBorder="1" applyAlignment="1" applyProtection="1">
      <alignment/>
      <protection locked="0"/>
    </xf>
    <xf numFmtId="0" fontId="45" fillId="0" borderId="32" xfId="0" applyFont="1" applyBorder="1" applyAlignment="1">
      <alignment/>
    </xf>
    <xf numFmtId="164" fontId="45" fillId="0" borderId="30" xfId="0" applyNumberFormat="1" applyFont="1" applyBorder="1" applyAlignment="1">
      <alignment/>
    </xf>
    <xf numFmtId="164" fontId="45" fillId="7" borderId="30" xfId="0" applyNumberFormat="1" applyFont="1" applyFill="1" applyBorder="1" applyAlignment="1">
      <alignment/>
    </xf>
    <xf numFmtId="164" fontId="45" fillId="35" borderId="31" xfId="0" applyNumberFormat="1" applyFont="1" applyFill="1" applyBorder="1" applyAlignment="1" applyProtection="1">
      <alignment/>
      <protection locked="0"/>
    </xf>
    <xf numFmtId="0" fontId="45" fillId="0" borderId="44" xfId="0" applyFont="1" applyBorder="1" applyAlignment="1">
      <alignment/>
    </xf>
    <xf numFmtId="0" fontId="45" fillId="0" borderId="45" xfId="0" applyFont="1" applyBorder="1" applyAlignment="1">
      <alignment/>
    </xf>
    <xf numFmtId="164" fontId="45" fillId="0" borderId="46" xfId="0" applyNumberFormat="1" applyFont="1" applyBorder="1" applyAlignment="1">
      <alignment/>
    </xf>
    <xf numFmtId="0" fontId="45" fillId="0" borderId="0" xfId="0" applyFont="1" applyAlignment="1">
      <alignment horizontal="left" vertical="center"/>
    </xf>
    <xf numFmtId="0" fontId="45" fillId="0" borderId="0" xfId="0" applyFont="1" applyAlignment="1">
      <alignment horizontal="left"/>
    </xf>
    <xf numFmtId="0" fontId="47" fillId="33" borderId="0" xfId="0" applyFont="1" applyFill="1" applyAlignment="1">
      <alignment horizontal="left" vertical="center"/>
    </xf>
    <xf numFmtId="0" fontId="45" fillId="33" borderId="0" xfId="0" applyFont="1" applyFill="1" applyAlignment="1">
      <alignment/>
    </xf>
    <xf numFmtId="0" fontId="45" fillId="33" borderId="0" xfId="0" applyFont="1" applyFill="1" applyAlignment="1">
      <alignment horizontal="left" vertical="center"/>
    </xf>
    <xf numFmtId="164" fontId="0" fillId="13" borderId="0" xfId="0" applyNumberFormat="1" applyFill="1" applyBorder="1" applyAlignment="1" applyProtection="1">
      <alignment/>
      <protection locked="0"/>
    </xf>
    <xf numFmtId="164" fontId="0" fillId="13" borderId="11" xfId="0" applyNumberFormat="1" applyFill="1" applyBorder="1" applyAlignment="1" applyProtection="1">
      <alignment/>
      <protection locked="0"/>
    </xf>
    <xf numFmtId="164" fontId="0" fillId="33" borderId="10" xfId="0" applyNumberFormat="1" applyFill="1" applyBorder="1" applyAlignment="1">
      <alignment/>
    </xf>
    <xf numFmtId="164" fontId="0" fillId="13" borderId="10" xfId="0" applyNumberFormat="1" applyFill="1" applyBorder="1" applyAlignment="1" applyProtection="1">
      <alignment/>
      <protection locked="0"/>
    </xf>
    <xf numFmtId="164" fontId="0" fillId="13" borderId="47" xfId="0" applyNumberFormat="1" applyFill="1" applyBorder="1" applyAlignment="1" applyProtection="1">
      <alignment/>
      <protection locked="0"/>
    </xf>
    <xf numFmtId="0" fontId="0" fillId="13" borderId="0" xfId="0" applyFill="1" applyAlignment="1">
      <alignment/>
    </xf>
    <xf numFmtId="164" fontId="0" fillId="13" borderId="0" xfId="0" applyNumberFormat="1" applyFill="1" applyAlignment="1">
      <alignment/>
    </xf>
    <xf numFmtId="0" fontId="0" fillId="33" borderId="20" xfId="0" applyFill="1" applyBorder="1" applyAlignment="1">
      <alignment horizontal="center"/>
    </xf>
    <xf numFmtId="0" fontId="0" fillId="33" borderId="0" xfId="0" applyFill="1" applyBorder="1" applyAlignment="1">
      <alignment horizontal="center"/>
    </xf>
    <xf numFmtId="0" fontId="0" fillId="33" borderId="10" xfId="0" applyFill="1" applyBorder="1" applyAlignment="1">
      <alignment horizontal="center"/>
    </xf>
    <xf numFmtId="0" fontId="0" fillId="36" borderId="13" xfId="0" applyFill="1" applyBorder="1" applyAlignment="1">
      <alignment/>
    </xf>
    <xf numFmtId="0" fontId="0" fillId="36" borderId="0" xfId="0" applyFill="1" applyAlignment="1">
      <alignment/>
    </xf>
    <xf numFmtId="0" fontId="45" fillId="0" borderId="48" xfId="0" applyFont="1" applyBorder="1" applyAlignment="1">
      <alignment/>
    </xf>
    <xf numFmtId="164" fontId="0" fillId="0" borderId="0" xfId="0" applyNumberFormat="1" applyFill="1" applyAlignment="1">
      <alignment/>
    </xf>
    <xf numFmtId="164" fontId="48" fillId="0" borderId="18" xfId="0" applyNumberFormat="1" applyFont="1" applyBorder="1" applyAlignment="1">
      <alignment horizontal="center"/>
    </xf>
    <xf numFmtId="164" fontId="48" fillId="0" borderId="49" xfId="0" applyNumberFormat="1" applyFont="1" applyBorder="1" applyAlignment="1">
      <alignment horizontal="center"/>
    </xf>
    <xf numFmtId="44" fontId="0" fillId="13" borderId="0" xfId="0" applyNumberFormat="1" applyFill="1" applyAlignment="1">
      <alignment/>
    </xf>
    <xf numFmtId="0" fontId="0" fillId="33" borderId="18" xfId="0" applyFill="1" applyBorder="1" applyAlignment="1">
      <alignment horizontal="center"/>
    </xf>
    <xf numFmtId="0" fontId="0" fillId="33" borderId="49" xfId="0" applyFill="1" applyBorder="1" applyAlignment="1">
      <alignment horizontal="center"/>
    </xf>
    <xf numFmtId="0" fontId="0" fillId="33" borderId="50" xfId="0" applyFill="1" applyBorder="1" applyAlignment="1">
      <alignment horizontal="center"/>
    </xf>
    <xf numFmtId="0" fontId="0" fillId="33" borderId="51" xfId="0" applyFill="1" applyBorder="1" applyAlignment="1">
      <alignment horizontal="center"/>
    </xf>
    <xf numFmtId="166" fontId="45" fillId="35" borderId="26" xfId="0" applyNumberFormat="1" applyFont="1" applyFill="1" applyBorder="1" applyAlignment="1" applyProtection="1">
      <alignment horizontal="center" vertical="center"/>
      <protection locked="0"/>
    </xf>
    <xf numFmtId="166" fontId="45" fillId="35" borderId="29" xfId="0" applyNumberFormat="1" applyFont="1" applyFill="1" applyBorder="1" applyAlignment="1" applyProtection="1">
      <alignment horizontal="center" vertical="center"/>
      <protection locked="0"/>
    </xf>
    <xf numFmtId="166" fontId="45" fillId="35" borderId="30" xfId="0" applyNumberFormat="1" applyFont="1" applyFill="1" applyBorder="1" applyAlignment="1" applyProtection="1">
      <alignment horizontal="center" vertical="center"/>
      <protection locked="0"/>
    </xf>
    <xf numFmtId="166" fontId="45" fillId="35" borderId="34" xfId="0" applyNumberFormat="1" applyFont="1" applyFill="1" applyBorder="1" applyAlignment="1" applyProtection="1">
      <alignment horizontal="center" vertical="center"/>
      <protection locked="0"/>
    </xf>
    <xf numFmtId="0" fontId="46" fillId="34" borderId="23" xfId="0" applyFont="1" applyFill="1" applyBorder="1" applyAlignment="1">
      <alignment horizontal="center" vertical="center" wrapText="1"/>
    </xf>
    <xf numFmtId="0" fontId="0" fillId="0" borderId="0" xfId="0" applyAlignment="1">
      <alignment horizontal="center" vertical="center"/>
    </xf>
    <xf numFmtId="0" fontId="45" fillId="0" borderId="0" xfId="0" applyFont="1" applyAlignment="1">
      <alignment horizontal="center" vertical="top"/>
    </xf>
    <xf numFmtId="164" fontId="45" fillId="0" borderId="52" xfId="0" applyNumberFormat="1" applyFont="1" applyBorder="1" applyAlignment="1">
      <alignment horizontal="center"/>
    </xf>
    <xf numFmtId="0" fontId="45" fillId="0" borderId="11" xfId="0" applyFont="1" applyBorder="1" applyAlignment="1">
      <alignment/>
    </xf>
    <xf numFmtId="0" fontId="0" fillId="0" borderId="11" xfId="0" applyBorder="1" applyAlignment="1">
      <alignment horizontal="left"/>
    </xf>
    <xf numFmtId="164" fontId="45" fillId="35" borderId="53" xfId="0" applyNumberFormat="1" applyFont="1" applyFill="1" applyBorder="1" applyAlignment="1" applyProtection="1">
      <alignment/>
      <protection locked="0"/>
    </xf>
    <xf numFmtId="0" fontId="0" fillId="7" borderId="0" xfId="0" applyFill="1" applyAlignment="1">
      <alignment/>
    </xf>
    <xf numFmtId="164" fontId="0" fillId="7" borderId="0" xfId="0" applyNumberFormat="1" applyFill="1" applyAlignment="1">
      <alignment/>
    </xf>
    <xf numFmtId="164" fontId="45" fillId="35" borderId="54" xfId="0" applyNumberFormat="1" applyFont="1" applyFill="1" applyBorder="1" applyAlignment="1" applyProtection="1">
      <alignment horizontal="left"/>
      <protection locked="0"/>
    </xf>
    <xf numFmtId="164" fontId="45" fillId="7" borderId="55" xfId="0" applyNumberFormat="1" applyFont="1" applyFill="1" applyBorder="1" applyAlignment="1">
      <alignment horizontal="center"/>
    </xf>
    <xf numFmtId="164" fontId="45" fillId="7" borderId="11" xfId="0" applyNumberFormat="1" applyFont="1" applyFill="1" applyBorder="1" applyAlignment="1">
      <alignment horizontal="left"/>
    </xf>
    <xf numFmtId="49" fontId="45" fillId="0" borderId="0" xfId="0" applyNumberFormat="1" applyFont="1" applyAlignment="1">
      <alignment horizontal="center" vertical="center"/>
    </xf>
    <xf numFmtId="0" fontId="0" fillId="0" borderId="11" xfId="0" applyBorder="1" applyAlignment="1">
      <alignment horizontal="left" vertical="center"/>
    </xf>
    <xf numFmtId="0" fontId="46" fillId="34" borderId="56" xfId="0" applyFont="1" applyFill="1" applyBorder="1" applyAlignment="1">
      <alignment horizontal="center"/>
    </xf>
    <xf numFmtId="0" fontId="46" fillId="34" borderId="57" xfId="0" applyFont="1" applyFill="1" applyBorder="1" applyAlignment="1">
      <alignment horizontal="center"/>
    </xf>
    <xf numFmtId="0" fontId="46" fillId="33" borderId="58" xfId="0" applyFont="1" applyFill="1" applyBorder="1" applyAlignment="1">
      <alignment horizontal="center"/>
    </xf>
    <xf numFmtId="0" fontId="46" fillId="33" borderId="59" xfId="0" applyFont="1" applyFill="1" applyBorder="1" applyAlignment="1">
      <alignment horizontal="center"/>
    </xf>
    <xf numFmtId="0" fontId="46" fillId="33" borderId="60" xfId="0" applyFont="1" applyFill="1" applyBorder="1" applyAlignment="1">
      <alignment horizontal="center"/>
    </xf>
    <xf numFmtId="0" fontId="45" fillId="0" borderId="19" xfId="0" applyFont="1" applyBorder="1" applyAlignment="1">
      <alignment horizontal="center"/>
    </xf>
    <xf numFmtId="0" fontId="45" fillId="0" borderId="0" xfId="0" applyFont="1" applyBorder="1" applyAlignment="1">
      <alignment horizontal="justify" vertical="top" wrapText="1"/>
    </xf>
    <xf numFmtId="0" fontId="49" fillId="0" borderId="0" xfId="0" applyFont="1" applyAlignment="1">
      <alignment horizontal="center" vertical="center"/>
    </xf>
    <xf numFmtId="0" fontId="0" fillId="0" borderId="0" xfId="0" applyAlignment="1">
      <alignment horizontal="center" vertical="center"/>
    </xf>
    <xf numFmtId="0" fontId="50" fillId="0" borderId="0" xfId="52" applyFont="1" applyAlignment="1">
      <alignment horizontal="center" vertical="center"/>
    </xf>
    <xf numFmtId="0" fontId="46" fillId="33" borderId="60" xfId="0" applyFont="1" applyFill="1" applyBorder="1" applyAlignment="1">
      <alignment horizontal="center" vertical="center"/>
    </xf>
    <xf numFmtId="0" fontId="45" fillId="0" borderId="19" xfId="0" applyFont="1" applyBorder="1" applyAlignment="1">
      <alignment horizontal="center" vertical="center"/>
    </xf>
    <xf numFmtId="0" fontId="45" fillId="0" borderId="61" xfId="0" applyFont="1" applyBorder="1" applyAlignment="1">
      <alignment horizontal="center" vertical="center"/>
    </xf>
    <xf numFmtId="0" fontId="0" fillId="35" borderId="62" xfId="0" applyFill="1" applyBorder="1" applyAlignment="1" applyProtection="1">
      <alignment horizontal="left" vertical="center"/>
      <protection locked="0"/>
    </xf>
    <xf numFmtId="0" fontId="0" fillId="35" borderId="63" xfId="0" applyFill="1" applyBorder="1" applyAlignment="1" applyProtection="1">
      <alignment horizontal="left" vertical="center"/>
      <protection locked="0"/>
    </xf>
    <xf numFmtId="0" fontId="46" fillId="33" borderId="64" xfId="0" applyFont="1" applyFill="1" applyBorder="1" applyAlignment="1">
      <alignment horizontal="center"/>
    </xf>
    <xf numFmtId="0" fontId="46" fillId="33" borderId="65" xfId="0" applyFont="1" applyFill="1" applyBorder="1" applyAlignment="1">
      <alignment horizontal="center"/>
    </xf>
    <xf numFmtId="0" fontId="45" fillId="0" borderId="65" xfId="0" applyFont="1" applyBorder="1" applyAlignment="1">
      <alignment horizontal="center"/>
    </xf>
    <xf numFmtId="0" fontId="45" fillId="0" borderId="66" xfId="0" applyFont="1" applyBorder="1" applyAlignment="1">
      <alignment horizontal="center"/>
    </xf>
    <xf numFmtId="0" fontId="45" fillId="35" borderId="67" xfId="0" applyFont="1" applyFill="1" applyBorder="1" applyAlignment="1" applyProtection="1">
      <alignment horizontal="center" vertical="center"/>
      <protection locked="0"/>
    </xf>
    <xf numFmtId="0" fontId="45" fillId="35" borderId="68" xfId="0" applyFont="1" applyFill="1" applyBorder="1" applyAlignment="1" applyProtection="1">
      <alignment horizontal="center" vertical="center"/>
      <protection locked="0"/>
    </xf>
    <xf numFmtId="0" fontId="45" fillId="35" borderId="69" xfId="0" applyFont="1" applyFill="1" applyBorder="1" applyAlignment="1" applyProtection="1">
      <alignment horizontal="center" vertical="center"/>
      <protection locked="0"/>
    </xf>
    <xf numFmtId="0" fontId="45" fillId="35" borderId="70" xfId="0" applyFont="1" applyFill="1" applyBorder="1" applyAlignment="1" applyProtection="1">
      <alignment horizontal="center" vertical="center"/>
      <protection locked="0"/>
    </xf>
    <xf numFmtId="0" fontId="45" fillId="35" borderId="71" xfId="0" applyFont="1" applyFill="1" applyBorder="1" applyAlignment="1" applyProtection="1">
      <alignment horizontal="center" vertical="center"/>
      <protection locked="0"/>
    </xf>
    <xf numFmtId="0" fontId="45" fillId="35" borderId="72" xfId="0" applyFont="1" applyFill="1" applyBorder="1" applyAlignment="1" applyProtection="1">
      <alignment horizontal="center" vertical="center"/>
      <protection locked="0"/>
    </xf>
    <xf numFmtId="0" fontId="45" fillId="35" borderId="73" xfId="0" applyFont="1" applyFill="1" applyBorder="1" applyAlignment="1" applyProtection="1">
      <alignment horizontal="center" vertical="center" wrapText="1"/>
      <protection locked="0"/>
    </xf>
    <xf numFmtId="0" fontId="45" fillId="35" borderId="49" xfId="0" applyFont="1" applyFill="1" applyBorder="1" applyAlignment="1" applyProtection="1">
      <alignment horizontal="center" vertical="center" wrapText="1"/>
      <protection locked="0"/>
    </xf>
    <xf numFmtId="0" fontId="45" fillId="35" borderId="74" xfId="0" applyFont="1" applyFill="1" applyBorder="1" applyAlignment="1" applyProtection="1">
      <alignment horizontal="center" vertical="center" wrapText="1"/>
      <protection locked="0"/>
    </xf>
    <xf numFmtId="0" fontId="45" fillId="35" borderId="75" xfId="0" applyFont="1" applyFill="1" applyBorder="1" applyAlignment="1" applyProtection="1">
      <alignment horizontal="center" vertical="center" wrapText="1"/>
      <protection locked="0"/>
    </xf>
    <xf numFmtId="165" fontId="45" fillId="35" borderId="76" xfId="0" applyNumberFormat="1" applyFont="1" applyFill="1" applyBorder="1" applyAlignment="1" applyProtection="1">
      <alignment horizontal="center" vertical="center"/>
      <protection locked="0"/>
    </xf>
    <xf numFmtId="165" fontId="45" fillId="35" borderId="75" xfId="0" applyNumberFormat="1" applyFont="1" applyFill="1" applyBorder="1" applyAlignment="1" applyProtection="1">
      <alignment horizontal="center" vertical="center"/>
      <protection locked="0"/>
    </xf>
    <xf numFmtId="165" fontId="45" fillId="35" borderId="54" xfId="0" applyNumberFormat="1" applyFont="1" applyFill="1" applyBorder="1" applyAlignment="1" applyProtection="1">
      <alignment horizontal="center" vertical="center"/>
      <protection locked="0"/>
    </xf>
    <xf numFmtId="0" fontId="51" fillId="35" borderId="67" xfId="52" applyNumberFormat="1" applyFont="1" applyFill="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45" fillId="35" borderId="52" xfId="0" applyNumberFormat="1" applyFont="1" applyFill="1"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77" xfId="0" applyBorder="1" applyAlignment="1" applyProtection="1">
      <alignment horizontal="center" vertical="center" shrinkToFit="1"/>
      <protection locked="0"/>
    </xf>
    <xf numFmtId="0" fontId="45" fillId="35" borderId="52" xfId="0" applyFont="1" applyFill="1" applyBorder="1" applyAlignment="1" applyProtection="1">
      <alignment horizontal="center" vertical="center"/>
      <protection locked="0"/>
    </xf>
    <xf numFmtId="0" fontId="45" fillId="35" borderId="55" xfId="0" applyFont="1" applyFill="1" applyBorder="1" applyAlignment="1" applyProtection="1">
      <alignment horizontal="center" vertical="center"/>
      <protection locked="0"/>
    </xf>
    <xf numFmtId="0" fontId="45" fillId="35" borderId="77" xfId="0" applyFont="1" applyFill="1" applyBorder="1" applyAlignment="1" applyProtection="1">
      <alignment horizontal="center" vertical="center"/>
      <protection locked="0"/>
    </xf>
    <xf numFmtId="0" fontId="46" fillId="33" borderId="61" xfId="0" applyFont="1" applyFill="1" applyBorder="1" applyAlignment="1">
      <alignment horizontal="center"/>
    </xf>
    <xf numFmtId="0" fontId="46" fillId="33" borderId="78" xfId="0" applyFont="1" applyFill="1" applyBorder="1" applyAlignment="1">
      <alignment horizontal="center"/>
    </xf>
    <xf numFmtId="0" fontId="45" fillId="0" borderId="0" xfId="0" applyFont="1" applyAlignment="1">
      <alignment horizontal="center" vertical="top" wrapText="1"/>
    </xf>
    <xf numFmtId="0" fontId="4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45" fillId="0" borderId="0" xfId="0" applyFont="1" applyBorder="1" applyAlignment="1">
      <alignment horizontal="justify" vertical="center" wrapText="1"/>
    </xf>
    <xf numFmtId="0" fontId="46" fillId="0" borderId="0" xfId="0" applyFont="1" applyAlignment="1">
      <alignment horizontal="left" vertical="center" wrapText="1"/>
    </xf>
    <xf numFmtId="0" fontId="45" fillId="0" borderId="0" xfId="0" applyFont="1" applyAlignment="1">
      <alignment horizontal="left" vertical="center" wrapText="1"/>
    </xf>
    <xf numFmtId="0" fontId="0" fillId="0" borderId="0" xfId="0" applyAlignment="1">
      <alignment horizontal="left" vertical="center" wrapText="1"/>
    </xf>
    <xf numFmtId="0" fontId="45" fillId="33" borderId="0" xfId="0" applyFont="1" applyFill="1" applyAlignment="1">
      <alignment horizontal="justify" vertical="center" wrapText="1"/>
    </xf>
    <xf numFmtId="0" fontId="0" fillId="33" borderId="0" xfId="0" applyFill="1" applyAlignment="1">
      <alignment horizontal="justify" vertical="center" wrapText="1"/>
    </xf>
    <xf numFmtId="0" fontId="46" fillId="0" borderId="79" xfId="0" applyFont="1" applyBorder="1" applyAlignment="1">
      <alignment horizontal="left" wrapText="1"/>
    </xf>
    <xf numFmtId="0" fontId="46" fillId="0" borderId="80" xfId="0" applyFont="1" applyBorder="1" applyAlignment="1">
      <alignment horizontal="left" wrapText="1"/>
    </xf>
    <xf numFmtId="0" fontId="46" fillId="0" borderId="81" xfId="0" applyFont="1" applyBorder="1" applyAlignment="1">
      <alignment horizontal="left" wrapText="1"/>
    </xf>
    <xf numFmtId="0" fontId="45" fillId="35" borderId="79" xfId="0" applyFont="1" applyFill="1" applyBorder="1" applyAlignment="1" applyProtection="1">
      <alignment vertical="center"/>
      <protection locked="0"/>
    </xf>
    <xf numFmtId="0" fontId="0" fillId="35" borderId="80" xfId="0" applyFill="1" applyBorder="1" applyAlignment="1" applyProtection="1">
      <alignment vertical="center"/>
      <protection locked="0"/>
    </xf>
    <xf numFmtId="0" fontId="0" fillId="35" borderId="81" xfId="0" applyFill="1" applyBorder="1" applyAlignment="1" applyProtection="1">
      <alignment vertical="center"/>
      <protection locked="0"/>
    </xf>
    <xf numFmtId="0" fontId="0" fillId="0" borderId="81" xfId="0" applyBorder="1" applyAlignment="1">
      <alignment horizontal="left" wrapText="1"/>
    </xf>
    <xf numFmtId="0" fontId="45" fillId="0" borderId="0" xfId="0" applyFont="1" applyBorder="1" applyAlignment="1">
      <alignment horizontal="left" vertical="center" wrapText="1" indent="1"/>
    </xf>
    <xf numFmtId="164" fontId="45" fillId="0" borderId="70" xfId="0" applyNumberFormat="1" applyFont="1" applyBorder="1" applyAlignment="1">
      <alignment/>
    </xf>
    <xf numFmtId="0" fontId="0" fillId="0" borderId="71" xfId="0" applyBorder="1" applyAlignment="1">
      <alignment/>
    </xf>
    <xf numFmtId="164" fontId="45" fillId="0" borderId="71" xfId="0" applyNumberFormat="1" applyFont="1" applyBorder="1" applyAlignment="1">
      <alignment horizontal="left"/>
    </xf>
    <xf numFmtId="0" fontId="0" fillId="0" borderId="71" xfId="0" applyBorder="1" applyAlignment="1">
      <alignment horizontal="left"/>
    </xf>
    <xf numFmtId="0" fontId="0" fillId="0" borderId="82" xfId="0" applyBorder="1" applyAlignment="1">
      <alignment horizontal="left"/>
    </xf>
    <xf numFmtId="0" fontId="0" fillId="0" borderId="83" xfId="0" applyBorder="1" applyAlignment="1">
      <alignment horizontal="left"/>
    </xf>
    <xf numFmtId="0" fontId="46" fillId="0" borderId="0" xfId="0" applyFont="1" applyAlignment="1">
      <alignment horizontal="center" vertical="center" wrapText="1"/>
    </xf>
    <xf numFmtId="0" fontId="45" fillId="33" borderId="0" xfId="0" applyFont="1" applyFill="1" applyBorder="1" applyAlignment="1">
      <alignment horizontal="justify" vertical="center" wrapText="1"/>
    </xf>
    <xf numFmtId="0" fontId="0" fillId="0" borderId="17" xfId="0" applyBorder="1" applyAlignment="1">
      <alignment horizontal="left" vertical="center" wrapText="1" indent="1"/>
    </xf>
    <xf numFmtId="0" fontId="0" fillId="13" borderId="0" xfId="0" applyFill="1" applyAlignment="1">
      <alignment horizontal="center"/>
    </xf>
    <xf numFmtId="0" fontId="43" fillId="33" borderId="0" xfId="0" applyFont="1" applyFill="1" applyAlignment="1">
      <alignment/>
    </xf>
    <xf numFmtId="0" fontId="0" fillId="33" borderId="0" xfId="0" applyFill="1" applyAlignment="1">
      <alignment/>
    </xf>
    <xf numFmtId="0" fontId="0" fillId="33" borderId="17" xfId="0" applyFill="1" applyBorder="1" applyAlignment="1">
      <alignment horizontal="center"/>
    </xf>
    <xf numFmtId="0" fontId="0" fillId="0" borderId="17" xfId="0" applyBorder="1" applyAlignment="1">
      <alignment horizontal="center"/>
    </xf>
    <xf numFmtId="0" fontId="0" fillId="33" borderId="16" xfId="0" applyFill="1" applyBorder="1" applyAlignment="1">
      <alignment horizontal="center"/>
    </xf>
    <xf numFmtId="0" fontId="0" fillId="0" borderId="84" xfId="0" applyBorder="1" applyAlignment="1">
      <alignment horizontal="center"/>
    </xf>
    <xf numFmtId="0" fontId="0" fillId="13"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beille-cyclotourisme.fr/" TargetMode="Externa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C1:O79"/>
  <sheetViews>
    <sheetView tabSelected="1" workbookViewId="0" topLeftCell="C9">
      <selection activeCell="D17" sqref="D17"/>
    </sheetView>
  </sheetViews>
  <sheetFormatPr defaultColWidth="0" defaultRowHeight="15.75" zeroHeight="1"/>
  <cols>
    <col min="1" max="2" width="10.875" style="0" hidden="1" customWidth="1"/>
    <col min="3" max="3" width="3.00390625" style="95" customWidth="1"/>
    <col min="4" max="4" width="26.50390625" style="0" customWidth="1"/>
    <col min="5" max="12" width="11.00390625" style="0" customWidth="1"/>
    <col min="13" max="14" width="11.625" style="0" customWidth="1"/>
    <col min="15" max="15" width="3.00390625" style="0" hidden="1" customWidth="1"/>
    <col min="16" max="16384" width="10.875" style="0" hidden="1" customWidth="1"/>
  </cols>
  <sheetData>
    <row r="1" ht="21.75" customHeight="1" hidden="1">
      <c r="C1"/>
    </row>
    <row r="2" spans="3:4" ht="21.75" customHeight="1" hidden="1">
      <c r="C2"/>
      <c r="D2" s="16"/>
    </row>
    <row r="3" ht="21.75" customHeight="1" hidden="1">
      <c r="C3"/>
    </row>
    <row r="4" ht="21.75" customHeight="1" hidden="1">
      <c r="C4"/>
    </row>
    <row r="5" ht="21.75" customHeight="1" hidden="1">
      <c r="C5"/>
    </row>
    <row r="6" ht="21.75" customHeight="1" hidden="1">
      <c r="C6"/>
    </row>
    <row r="7" ht="21.75" customHeight="1" hidden="1">
      <c r="C7"/>
    </row>
    <row r="8" ht="9" customHeight="1" hidden="1">
      <c r="C8"/>
    </row>
    <row r="9" spans="3:14" ht="21.75" customHeight="1">
      <c r="C9" s="114" t="str">
        <f>SUBSTITUTE("Année #","#",Données!G10)</f>
        <v>Année 2018</v>
      </c>
      <c r="D9" s="115"/>
      <c r="E9" s="115"/>
      <c r="F9" s="115"/>
      <c r="G9" s="115"/>
      <c r="H9" s="115"/>
      <c r="I9" s="115"/>
      <c r="J9" s="115"/>
      <c r="K9" s="115"/>
      <c r="L9" s="115"/>
      <c r="M9" s="115"/>
      <c r="N9" s="115"/>
    </row>
    <row r="10" spans="3:14" ht="21.75" customHeight="1" hidden="1">
      <c r="C10" s="114" t="str">
        <f>SUBSTITUTE("Fin d'année #","#",Données!G10)</f>
        <v>Fin d'année 2018</v>
      </c>
      <c r="D10" s="115"/>
      <c r="E10" s="115"/>
      <c r="F10" s="115"/>
      <c r="G10" s="115"/>
      <c r="H10" s="115"/>
      <c r="I10" s="115"/>
      <c r="J10" s="115"/>
      <c r="K10" s="115"/>
      <c r="L10" s="115"/>
      <c r="M10" s="115"/>
      <c r="N10" s="115"/>
    </row>
    <row r="11" spans="3:14" ht="21.75" customHeight="1">
      <c r="C11" s="116" t="s">
        <v>41</v>
      </c>
      <c r="D11" s="115"/>
      <c r="E11" s="115"/>
      <c r="F11" s="115"/>
      <c r="G11" s="115"/>
      <c r="H11" s="115"/>
      <c r="I11" s="115"/>
      <c r="J11" s="115"/>
      <c r="K11" s="115"/>
      <c r="L11" s="115"/>
      <c r="M11" s="115"/>
      <c r="N11" s="115"/>
    </row>
    <row r="12" ht="9" customHeight="1" thickBot="1">
      <c r="C12"/>
    </row>
    <row r="13" spans="3:15" s="16" customFormat="1" ht="72" customHeight="1" hidden="1">
      <c r="C13" s="17"/>
      <c r="D13" s="113" t="s">
        <v>81</v>
      </c>
      <c r="E13" s="113"/>
      <c r="F13" s="113"/>
      <c r="G13" s="113"/>
      <c r="H13" s="113"/>
      <c r="I13" s="113"/>
      <c r="J13" s="113"/>
      <c r="K13" s="113"/>
      <c r="L13" s="113"/>
      <c r="M13" s="113"/>
      <c r="N13" s="113"/>
      <c r="O13" s="17"/>
    </row>
    <row r="14" spans="3:15" ht="9" customHeight="1" hidden="1" thickBot="1">
      <c r="C14" s="9"/>
      <c r="D14" s="9"/>
      <c r="E14" s="9"/>
      <c r="F14" s="9"/>
      <c r="G14" s="9"/>
      <c r="H14" s="9"/>
      <c r="I14" s="9"/>
      <c r="J14" s="9"/>
      <c r="K14" s="9"/>
      <c r="L14" s="9"/>
      <c r="M14" s="9"/>
      <c r="N14" s="9"/>
      <c r="O14" s="9"/>
    </row>
    <row r="15" spans="3:15" s="16" customFormat="1" ht="24" customHeight="1">
      <c r="C15" s="17"/>
      <c r="D15" s="18"/>
      <c r="E15" s="19"/>
      <c r="F15" s="20"/>
      <c r="G15" s="20"/>
      <c r="H15" s="20"/>
      <c r="I15" s="21" t="s">
        <v>36</v>
      </c>
      <c r="J15" s="21" t="s">
        <v>34</v>
      </c>
      <c r="K15" s="111" t="s">
        <v>33</v>
      </c>
      <c r="L15" s="112"/>
      <c r="M15" s="22" t="s">
        <v>6</v>
      </c>
      <c r="N15" s="23" t="s">
        <v>30</v>
      </c>
      <c r="O15" s="17"/>
    </row>
    <row r="16" spans="3:15" s="16" customFormat="1" ht="24" customHeight="1">
      <c r="C16" s="17"/>
      <c r="D16" s="24" t="s">
        <v>29</v>
      </c>
      <c r="E16" s="122" t="s">
        <v>38</v>
      </c>
      <c r="F16" s="123"/>
      <c r="G16" s="124"/>
      <c r="H16" s="125"/>
      <c r="I16" s="25" t="s">
        <v>37</v>
      </c>
      <c r="J16" s="25" t="s">
        <v>35</v>
      </c>
      <c r="K16" s="26" t="s">
        <v>32</v>
      </c>
      <c r="L16" s="26" t="s">
        <v>31</v>
      </c>
      <c r="M16" s="93" t="s">
        <v>43</v>
      </c>
      <c r="N16" s="27"/>
      <c r="O16" s="17"/>
    </row>
    <row r="17" spans="3:15" s="16" customFormat="1" ht="24" customHeight="1">
      <c r="C17" s="17"/>
      <c r="D17" s="28"/>
      <c r="E17" s="126"/>
      <c r="F17" s="127"/>
      <c r="G17" s="127"/>
      <c r="H17" s="128"/>
      <c r="I17" s="89"/>
      <c r="J17" s="29"/>
      <c r="K17" s="30"/>
      <c r="L17" s="30"/>
      <c r="M17" s="30"/>
      <c r="N17" s="31"/>
      <c r="O17" s="17"/>
    </row>
    <row r="18" spans="3:15" s="16" customFormat="1" ht="24" customHeight="1">
      <c r="C18" s="17"/>
      <c r="D18" s="32"/>
      <c r="E18" s="129"/>
      <c r="F18" s="130"/>
      <c r="G18" s="130"/>
      <c r="H18" s="131"/>
      <c r="I18" s="90"/>
      <c r="J18" s="33"/>
      <c r="K18" s="34"/>
      <c r="L18" s="34"/>
      <c r="M18" s="34"/>
      <c r="N18" s="35"/>
      <c r="O18" s="17"/>
    </row>
    <row r="19" spans="3:15" s="16" customFormat="1" ht="24" customHeight="1">
      <c r="C19" s="17"/>
      <c r="D19" s="36"/>
      <c r="E19" s="129"/>
      <c r="F19" s="130"/>
      <c r="G19" s="130"/>
      <c r="H19" s="131"/>
      <c r="I19" s="91"/>
      <c r="J19" s="37"/>
      <c r="K19" s="34"/>
      <c r="L19" s="34"/>
      <c r="M19" s="34"/>
      <c r="N19" s="35"/>
      <c r="O19" s="17"/>
    </row>
    <row r="20" spans="3:15" s="16" customFormat="1" ht="24" customHeight="1" thickBot="1">
      <c r="C20" s="17"/>
      <c r="D20" s="38"/>
      <c r="E20" s="145"/>
      <c r="F20" s="146"/>
      <c r="G20" s="146"/>
      <c r="H20" s="147"/>
      <c r="I20" s="92"/>
      <c r="J20" s="39"/>
      <c r="K20" s="40"/>
      <c r="L20" s="40"/>
      <c r="M20" s="40"/>
      <c r="N20" s="41"/>
      <c r="O20" s="17"/>
    </row>
    <row r="21" spans="3:15" s="16" customFormat="1" ht="9" customHeight="1" thickBot="1">
      <c r="C21" s="17"/>
      <c r="D21" s="17"/>
      <c r="E21" s="17"/>
      <c r="F21" s="17"/>
      <c r="G21" s="17"/>
      <c r="H21" s="17"/>
      <c r="I21" s="17"/>
      <c r="J21" s="17"/>
      <c r="K21" s="17"/>
      <c r="L21" s="17"/>
      <c r="M21" s="17"/>
      <c r="N21" s="17"/>
      <c r="O21" s="17"/>
    </row>
    <row r="22" spans="3:15" s="16" customFormat="1" ht="24" customHeight="1">
      <c r="C22" s="17"/>
      <c r="D22" s="109" t="s">
        <v>28</v>
      </c>
      <c r="E22" s="110"/>
      <c r="F22" s="110" t="s">
        <v>69</v>
      </c>
      <c r="G22" s="110"/>
      <c r="H22" s="110"/>
      <c r="I22" s="148" t="s">
        <v>24</v>
      </c>
      <c r="J22" s="148"/>
      <c r="K22" s="148"/>
      <c r="L22" s="148"/>
      <c r="M22" s="148"/>
      <c r="N22" s="149"/>
      <c r="O22" s="17"/>
    </row>
    <row r="23" spans="3:15" s="16" customFormat="1" ht="28.5" customHeight="1">
      <c r="C23" s="17"/>
      <c r="D23" s="132"/>
      <c r="E23" s="133"/>
      <c r="F23" s="139"/>
      <c r="G23" s="140"/>
      <c r="H23" s="141"/>
      <c r="I23" s="107" t="s">
        <v>25</v>
      </c>
      <c r="J23" s="107"/>
      <c r="K23" s="107" t="s">
        <v>26</v>
      </c>
      <c r="L23" s="107"/>
      <c r="M23" s="107" t="s">
        <v>27</v>
      </c>
      <c r="N23" s="108"/>
      <c r="O23" s="17"/>
    </row>
    <row r="24" spans="3:15" s="16" customFormat="1" ht="28.5" customHeight="1" thickBot="1">
      <c r="C24" s="17"/>
      <c r="D24" s="134"/>
      <c r="E24" s="135"/>
      <c r="F24" s="142"/>
      <c r="G24" s="143"/>
      <c r="H24" s="144"/>
      <c r="I24" s="136"/>
      <c r="J24" s="137"/>
      <c r="K24" s="137"/>
      <c r="L24" s="137"/>
      <c r="M24" s="137"/>
      <c r="N24" s="138"/>
      <c r="O24" s="17"/>
    </row>
    <row r="25" spans="3:15" s="16" customFormat="1" ht="9" customHeight="1" thickBot="1">
      <c r="C25" s="17"/>
      <c r="D25" s="17"/>
      <c r="E25" s="17"/>
      <c r="F25" s="17"/>
      <c r="G25" s="17"/>
      <c r="H25" s="17"/>
      <c r="I25" s="17"/>
      <c r="J25" s="17"/>
      <c r="K25" s="17"/>
      <c r="L25" s="17"/>
      <c r="M25" s="17"/>
      <c r="N25" s="17"/>
      <c r="O25" s="17"/>
    </row>
    <row r="26" spans="3:15" s="16" customFormat="1" ht="24" customHeight="1">
      <c r="C26" s="17"/>
      <c r="D26" s="42"/>
      <c r="E26" s="117" t="s">
        <v>3</v>
      </c>
      <c r="F26" s="118"/>
      <c r="G26" s="43" t="s">
        <v>4</v>
      </c>
      <c r="H26" s="117" t="s">
        <v>15</v>
      </c>
      <c r="I26" s="119"/>
      <c r="J26" s="118"/>
      <c r="K26" s="117" t="s">
        <v>20</v>
      </c>
      <c r="L26" s="119"/>
      <c r="M26" s="118"/>
      <c r="N26" s="44" t="s">
        <v>21</v>
      </c>
      <c r="O26" s="17"/>
    </row>
    <row r="27" spans="3:15" s="16" customFormat="1" ht="24" customHeight="1">
      <c r="C27" s="17"/>
      <c r="D27" s="45" t="s">
        <v>0</v>
      </c>
      <c r="E27" s="46"/>
      <c r="F27" s="46"/>
      <c r="G27" s="46"/>
      <c r="H27" s="46" t="s">
        <v>6</v>
      </c>
      <c r="I27" s="46" t="str">
        <f>$H27</f>
        <v>Formule</v>
      </c>
      <c r="J27" s="46" t="str">
        <f>$H27</f>
        <v>Formule</v>
      </c>
      <c r="K27" s="46" t="str">
        <f>$H27</f>
        <v>Formule</v>
      </c>
      <c r="L27" s="46" t="str">
        <f>$H27</f>
        <v>Formule</v>
      </c>
      <c r="M27" s="46" t="str">
        <f>$H27</f>
        <v>Formule</v>
      </c>
      <c r="N27" s="47" t="s">
        <v>22</v>
      </c>
      <c r="O27" s="17"/>
    </row>
    <row r="28" spans="3:15" s="16" customFormat="1" ht="24" customHeight="1" thickBot="1">
      <c r="C28" s="17"/>
      <c r="D28" s="48"/>
      <c r="E28" s="49" t="s">
        <v>1</v>
      </c>
      <c r="F28" s="49" t="s">
        <v>2</v>
      </c>
      <c r="G28" s="49" t="s">
        <v>2</v>
      </c>
      <c r="H28" s="49" t="s">
        <v>5</v>
      </c>
      <c r="I28" s="49" t="s">
        <v>7</v>
      </c>
      <c r="J28" s="49" t="s">
        <v>8</v>
      </c>
      <c r="K28" s="49" t="str">
        <f>H28</f>
        <v>"MB"</v>
      </c>
      <c r="L28" s="49" t="str">
        <f>I28</f>
        <v>"PB"</v>
      </c>
      <c r="M28" s="49" t="str">
        <f>J28</f>
        <v>"GB"</v>
      </c>
      <c r="N28" s="50"/>
      <c r="O28" s="17"/>
    </row>
    <row r="29" spans="3:15" s="16" customFormat="1" ht="9" customHeight="1" thickBot="1">
      <c r="C29" s="17"/>
      <c r="D29" s="51"/>
      <c r="E29" s="51"/>
      <c r="F29" s="51"/>
      <c r="G29" s="51"/>
      <c r="H29" s="51"/>
      <c r="I29" s="51"/>
      <c r="J29" s="51"/>
      <c r="K29" s="51"/>
      <c r="L29" s="51"/>
      <c r="M29" s="51"/>
      <c r="N29" s="51"/>
      <c r="O29" s="17"/>
    </row>
    <row r="30" spans="3:15" s="16" customFormat="1" ht="24" customHeight="1">
      <c r="C30" s="17"/>
      <c r="D30" s="52" t="str">
        <f>Données!D33</f>
        <v>Adultes</v>
      </c>
      <c r="E30" s="53">
        <f>Données!E33</f>
        <v>27.5</v>
      </c>
      <c r="F30" s="53">
        <f>Données!F33</f>
        <v>27.5</v>
      </c>
      <c r="G30" s="82" t="s">
        <v>63</v>
      </c>
      <c r="H30" s="53">
        <f>Données!G33</f>
        <v>14.5</v>
      </c>
      <c r="I30" s="53">
        <f>Données!I33</f>
        <v>16.5</v>
      </c>
      <c r="J30" s="53">
        <f>Données!K33</f>
        <v>64.5</v>
      </c>
      <c r="K30" s="54">
        <f>E30+F30+H30</f>
        <v>69.5</v>
      </c>
      <c r="L30" s="54">
        <f>E30+F30+I30</f>
        <v>71.5</v>
      </c>
      <c r="M30" s="54">
        <f>E30+F30+J30</f>
        <v>119.5</v>
      </c>
      <c r="N30" s="55"/>
      <c r="O30" s="17"/>
    </row>
    <row r="31" spans="3:15" s="16" customFormat="1" ht="24" customHeight="1">
      <c r="C31" s="17"/>
      <c r="D31" s="56" t="str">
        <f>Données!D37</f>
        <v>2° adulte (famille)</v>
      </c>
      <c r="E31" s="57">
        <f>Données!E37</f>
        <v>21</v>
      </c>
      <c r="F31" s="57">
        <f>Données!F37</f>
        <v>12</v>
      </c>
      <c r="G31" s="83" t="s">
        <v>63</v>
      </c>
      <c r="H31" s="57">
        <f>Données!G37</f>
        <v>14.5</v>
      </c>
      <c r="I31" s="57">
        <f>Données!I37</f>
        <v>16.5</v>
      </c>
      <c r="J31" s="57">
        <f>Données!K37</f>
        <v>64.5</v>
      </c>
      <c r="K31" s="58">
        <f>E31+F31+H31</f>
        <v>47.5</v>
      </c>
      <c r="L31" s="58">
        <f>E31+F31+I31</f>
        <v>49.5</v>
      </c>
      <c r="M31" s="58">
        <f>E31+F31+J31</f>
        <v>97.5</v>
      </c>
      <c r="N31" s="59"/>
      <c r="O31" s="17"/>
    </row>
    <row r="32" spans="3:15" s="16" customFormat="1" ht="24" customHeight="1">
      <c r="C32" s="17"/>
      <c r="D32" s="56" t="str">
        <f>Données!D38</f>
        <v>Jeunes 18 à 25 ans</v>
      </c>
      <c r="E32" s="57">
        <f>Données!E38</f>
        <v>21</v>
      </c>
      <c r="F32" s="57">
        <f>Données!F38</f>
        <v>27.5</v>
      </c>
      <c r="G32" s="83" t="s">
        <v>63</v>
      </c>
      <c r="H32" s="57">
        <f>Données!G38</f>
        <v>14.5</v>
      </c>
      <c r="I32" s="57">
        <f>Données!I38</f>
        <v>16.5</v>
      </c>
      <c r="J32" s="57">
        <f>Données!K38</f>
        <v>64.5</v>
      </c>
      <c r="K32" s="58">
        <f>E32+F32+H32</f>
        <v>63</v>
      </c>
      <c r="L32" s="58">
        <f>E32+F32+I32</f>
        <v>65</v>
      </c>
      <c r="M32" s="58">
        <f>E32+F32+J32</f>
        <v>113</v>
      </c>
      <c r="N32" s="59"/>
      <c r="O32" s="17"/>
    </row>
    <row r="33" spans="3:15" s="16" customFormat="1" ht="24" customHeight="1">
      <c r="C33" s="17"/>
      <c r="D33" s="56" t="str">
        <f>Données!D39</f>
        <v>Jeunes de 7 à 18 ans (fam.)</v>
      </c>
      <c r="E33" s="57">
        <f>Données!E39</f>
        <v>5</v>
      </c>
      <c r="F33" s="57">
        <f>Données!F39</f>
        <v>6.5</v>
      </c>
      <c r="G33" s="83" t="s">
        <v>63</v>
      </c>
      <c r="H33" s="57">
        <f>Données!G39</f>
        <v>14.5</v>
      </c>
      <c r="I33" s="57">
        <f>Données!I39</f>
        <v>16.5</v>
      </c>
      <c r="J33" s="57">
        <f>Données!K39</f>
        <v>64.5</v>
      </c>
      <c r="K33" s="58">
        <f>E33+F33+H33</f>
        <v>26</v>
      </c>
      <c r="L33" s="58">
        <f>E33+F33+I33</f>
        <v>28</v>
      </c>
      <c r="M33" s="58">
        <f>E33+F33+J33</f>
        <v>76</v>
      </c>
      <c r="N33" s="59"/>
      <c r="O33" s="17"/>
    </row>
    <row r="34" spans="3:15" s="16" customFormat="1" ht="24" customHeight="1">
      <c r="C34" s="17"/>
      <c r="D34" s="56" t="str">
        <f>Données!D40</f>
        <v>Enfants de 6 ans et moins</v>
      </c>
      <c r="E34" s="57">
        <f>Données!E40</f>
        <v>0</v>
      </c>
      <c r="F34" s="57">
        <f>Données!F40</f>
        <v>0</v>
      </c>
      <c r="G34" s="83" t="s">
        <v>63</v>
      </c>
      <c r="H34" s="57">
        <f>Données!G40</f>
        <v>0</v>
      </c>
      <c r="I34" s="57">
        <f>Données!I40</f>
        <v>0</v>
      </c>
      <c r="J34" s="57">
        <f>Données!K40</f>
        <v>48</v>
      </c>
      <c r="K34" s="58">
        <f>E34+F34+H34</f>
        <v>0</v>
      </c>
      <c r="L34" s="58">
        <f>E34+F34+I34</f>
        <v>0</v>
      </c>
      <c r="M34" s="58">
        <f>E34+F34+J34</f>
        <v>48</v>
      </c>
      <c r="N34" s="59"/>
      <c r="O34" s="17"/>
    </row>
    <row r="35" spans="3:15" s="16" customFormat="1" ht="24" customHeight="1">
      <c r="C35" s="17"/>
      <c r="D35" s="80" t="s">
        <v>60</v>
      </c>
      <c r="E35" s="168" t="s">
        <v>70</v>
      </c>
      <c r="F35" s="169"/>
      <c r="G35" s="99">
        <v>24</v>
      </c>
      <c r="H35" s="170" t="str">
        <f>Données!E24</f>
        <v>(Nouveaux licenciés FFCT: 18€ la première année)</v>
      </c>
      <c r="I35" s="171"/>
      <c r="J35" s="171"/>
      <c r="K35" s="171"/>
      <c r="L35" s="172"/>
      <c r="M35" s="173"/>
      <c r="N35" s="59">
        <v>24</v>
      </c>
      <c r="O35" s="17"/>
    </row>
    <row r="36" spans="3:15" s="16" customFormat="1" ht="24" customHeight="1" thickBot="1">
      <c r="C36" s="17"/>
      <c r="D36" s="80" t="str">
        <f>Données!D25</f>
        <v>Option FFCC</v>
      </c>
      <c r="E36" s="96" t="str">
        <f>Données!E25</f>
        <v>Famille:</v>
      </c>
      <c r="F36" s="103">
        <f>Données!F25</f>
        <v>25</v>
      </c>
      <c r="G36" s="97" t="str">
        <f>Données!G25</f>
        <v>Individuel:</v>
      </c>
      <c r="H36" s="104">
        <f>Données!H25</f>
        <v>20.8</v>
      </c>
      <c r="I36" s="106" t="s">
        <v>92</v>
      </c>
      <c r="J36" s="98"/>
      <c r="K36" s="98"/>
      <c r="L36" s="120"/>
      <c r="M36" s="121"/>
      <c r="N36" s="102"/>
      <c r="O36" s="17"/>
    </row>
    <row r="37" spans="3:15" s="16" customFormat="1" ht="9" customHeight="1" thickBot="1">
      <c r="C37" s="17"/>
      <c r="D37" s="51"/>
      <c r="E37" s="51"/>
      <c r="F37" s="51"/>
      <c r="G37" s="51"/>
      <c r="H37" s="51"/>
      <c r="I37" s="51"/>
      <c r="J37" s="51"/>
      <c r="K37" s="51"/>
      <c r="L37" s="51"/>
      <c r="M37" s="51"/>
      <c r="N37" s="51"/>
      <c r="O37" s="17"/>
    </row>
    <row r="38" spans="3:15" s="16" customFormat="1" ht="24" customHeight="1" thickBot="1">
      <c r="C38" s="17"/>
      <c r="D38" s="60"/>
      <c r="E38" s="51"/>
      <c r="F38" s="51"/>
      <c r="G38" s="51"/>
      <c r="H38" s="51"/>
      <c r="I38" s="51"/>
      <c r="J38" s="51"/>
      <c r="K38" s="51"/>
      <c r="L38" s="51" t="s">
        <v>23</v>
      </c>
      <c r="M38" s="61"/>
      <c r="N38" s="62">
        <f>SUM(N30:N36)</f>
        <v>24</v>
      </c>
      <c r="O38" s="17"/>
    </row>
    <row r="39" spans="3:15" ht="9" customHeight="1">
      <c r="C39" s="9"/>
      <c r="D39" s="176"/>
      <c r="E39" s="176"/>
      <c r="F39" s="176"/>
      <c r="G39" s="176"/>
      <c r="H39" s="176"/>
      <c r="I39" s="176"/>
      <c r="J39" s="176"/>
      <c r="K39" s="176"/>
      <c r="L39" s="176"/>
      <c r="M39" s="176"/>
      <c r="N39" s="176"/>
      <c r="O39" s="9"/>
    </row>
    <row r="40" spans="3:14" ht="54" customHeight="1">
      <c r="C40"/>
      <c r="D40" s="175" t="s">
        <v>45</v>
      </c>
      <c r="E40" s="175"/>
      <c r="F40" s="175"/>
      <c r="G40" s="175"/>
      <c r="H40" s="175"/>
      <c r="I40" s="175"/>
      <c r="J40" s="175"/>
      <c r="K40" s="175"/>
      <c r="L40" s="175"/>
      <c r="M40" s="175"/>
      <c r="N40" s="175"/>
    </row>
    <row r="41" spans="3:14" ht="9" customHeight="1">
      <c r="C41"/>
      <c r="D41" s="167"/>
      <c r="E41" s="167"/>
      <c r="F41" s="167"/>
      <c r="G41" s="167"/>
      <c r="H41" s="167"/>
      <c r="I41" s="167"/>
      <c r="J41" s="167"/>
      <c r="K41" s="167"/>
      <c r="L41" s="167"/>
      <c r="M41" s="167"/>
      <c r="N41" s="167"/>
    </row>
    <row r="42" spans="3:14" ht="36" customHeight="1">
      <c r="C42" s="105" t="s">
        <v>72</v>
      </c>
      <c r="D42" s="154" t="s">
        <v>80</v>
      </c>
      <c r="E42" s="154"/>
      <c r="F42" s="154"/>
      <c r="G42" s="154"/>
      <c r="H42" s="154"/>
      <c r="I42" s="154"/>
      <c r="J42" s="154"/>
      <c r="K42" s="154"/>
      <c r="L42" s="154"/>
      <c r="M42" s="154"/>
      <c r="N42" s="154"/>
    </row>
    <row r="43" spans="3:14" ht="9" customHeight="1">
      <c r="C43"/>
      <c r="D43" s="167"/>
      <c r="E43" s="167"/>
      <c r="F43" s="167"/>
      <c r="G43" s="167"/>
      <c r="H43" s="167"/>
      <c r="I43" s="167"/>
      <c r="J43" s="167"/>
      <c r="K43" s="167"/>
      <c r="L43" s="167"/>
      <c r="M43" s="167"/>
      <c r="N43" s="167"/>
    </row>
    <row r="44" spans="3:14" ht="36" customHeight="1">
      <c r="C44" s="105" t="s">
        <v>73</v>
      </c>
      <c r="D44" s="154" t="s">
        <v>79</v>
      </c>
      <c r="E44" s="154"/>
      <c r="F44" s="154"/>
      <c r="G44" s="154"/>
      <c r="H44" s="154"/>
      <c r="I44" s="154"/>
      <c r="J44" s="154"/>
      <c r="K44" s="154"/>
      <c r="L44" s="154"/>
      <c r="M44" s="154"/>
      <c r="N44" s="154"/>
    </row>
    <row r="45" spans="3:14" ht="9" customHeight="1">
      <c r="C45"/>
      <c r="D45" s="16"/>
      <c r="E45" s="16"/>
      <c r="F45" s="16"/>
      <c r="G45" s="16"/>
      <c r="H45" s="16"/>
      <c r="I45" s="16"/>
      <c r="J45" s="16"/>
      <c r="K45" s="16"/>
      <c r="L45" s="16"/>
      <c r="M45" s="16"/>
      <c r="N45" s="16"/>
    </row>
    <row r="46" spans="3:14" ht="18" customHeight="1">
      <c r="C46"/>
      <c r="D46" s="155" t="s">
        <v>48</v>
      </c>
      <c r="E46" s="155"/>
      <c r="F46" s="155"/>
      <c r="G46" s="155"/>
      <c r="H46" s="155"/>
      <c r="I46" s="155"/>
      <c r="J46" s="155"/>
      <c r="K46" s="155"/>
      <c r="L46" s="155"/>
      <c r="M46" s="155"/>
      <c r="N46" s="155"/>
    </row>
    <row r="47" spans="3:14" ht="9" customHeight="1">
      <c r="C47"/>
      <c r="D47" s="16"/>
      <c r="E47" s="16"/>
      <c r="F47" s="16"/>
      <c r="G47" s="16"/>
      <c r="H47" s="16"/>
      <c r="I47" s="16"/>
      <c r="J47" s="16"/>
      <c r="K47" s="16"/>
      <c r="L47" s="16"/>
      <c r="M47" s="16"/>
      <c r="N47" s="16"/>
    </row>
    <row r="48" spans="3:14" ht="18" customHeight="1">
      <c r="C48"/>
      <c r="D48" s="156" t="s">
        <v>71</v>
      </c>
      <c r="E48" s="156"/>
      <c r="F48" s="156"/>
      <c r="G48" s="156"/>
      <c r="H48" s="156"/>
      <c r="I48" s="156"/>
      <c r="J48" s="156"/>
      <c r="K48" s="156"/>
      <c r="L48" s="156"/>
      <c r="M48" s="156"/>
      <c r="N48" s="156"/>
    </row>
    <row r="49" spans="3:14" ht="9" customHeight="1">
      <c r="C49"/>
      <c r="D49" s="16"/>
      <c r="E49" s="16"/>
      <c r="F49" s="16"/>
      <c r="G49" s="16"/>
      <c r="H49" s="16"/>
      <c r="I49" s="16"/>
      <c r="J49" s="16"/>
      <c r="K49" s="16"/>
      <c r="L49" s="16"/>
      <c r="M49" s="16"/>
      <c r="N49" s="16"/>
    </row>
    <row r="50" spans="3:14" ht="18" customHeight="1">
      <c r="C50"/>
      <c r="D50" s="63" t="s">
        <v>49</v>
      </c>
      <c r="E50" s="63" t="s">
        <v>50</v>
      </c>
      <c r="F50" s="63" t="s">
        <v>51</v>
      </c>
      <c r="G50" s="63"/>
      <c r="H50" s="63"/>
      <c r="I50" s="63"/>
      <c r="J50" s="63"/>
      <c r="K50" s="63"/>
      <c r="L50" s="63"/>
      <c r="M50" s="63"/>
      <c r="N50" s="63"/>
    </row>
    <row r="51" spans="3:14" ht="9" customHeight="1">
      <c r="C51"/>
      <c r="D51" s="16"/>
      <c r="E51" s="16"/>
      <c r="F51" s="16"/>
      <c r="G51" s="16"/>
      <c r="H51" s="16"/>
      <c r="I51" s="16"/>
      <c r="J51" s="16"/>
      <c r="K51" s="16"/>
      <c r="L51" s="16"/>
      <c r="M51" s="16"/>
      <c r="N51" s="16"/>
    </row>
    <row r="52" spans="3:14" ht="18" customHeight="1">
      <c r="C52"/>
      <c r="D52" s="156" t="s">
        <v>78</v>
      </c>
      <c r="E52" s="157"/>
      <c r="F52" s="157"/>
      <c r="G52" s="157"/>
      <c r="H52" s="157"/>
      <c r="I52" s="157"/>
      <c r="J52" s="157"/>
      <c r="K52" s="157"/>
      <c r="L52" s="157"/>
      <c r="M52" s="157"/>
      <c r="N52" s="63"/>
    </row>
    <row r="53" spans="3:14" ht="9" customHeight="1">
      <c r="C53"/>
      <c r="D53" s="16"/>
      <c r="E53" s="16"/>
      <c r="F53" s="16"/>
      <c r="G53" s="16"/>
      <c r="H53" s="16"/>
      <c r="I53" s="16"/>
      <c r="J53" s="16"/>
      <c r="K53" s="16"/>
      <c r="L53" s="16"/>
      <c r="M53" s="16"/>
      <c r="N53" s="16"/>
    </row>
    <row r="54" spans="3:14" ht="18" customHeight="1">
      <c r="C54" s="65" t="s">
        <v>53</v>
      </c>
      <c r="D54" s="158" t="s">
        <v>93</v>
      </c>
      <c r="E54" s="159"/>
      <c r="F54" s="159"/>
      <c r="G54" s="159"/>
      <c r="H54" s="159"/>
      <c r="I54" s="159"/>
      <c r="J54" s="159"/>
      <c r="K54" s="159"/>
      <c r="L54" s="159"/>
      <c r="M54" s="159"/>
      <c r="N54" s="159"/>
    </row>
    <row r="55" spans="3:14" ht="9" customHeight="1">
      <c r="C55" s="14"/>
      <c r="D55" s="66"/>
      <c r="E55" s="66"/>
      <c r="F55" s="66"/>
      <c r="G55" s="66"/>
      <c r="H55" s="66"/>
      <c r="I55" s="66"/>
      <c r="J55" s="66"/>
      <c r="K55" s="66"/>
      <c r="L55" s="66"/>
      <c r="M55" s="66"/>
      <c r="N55" s="66"/>
    </row>
    <row r="56" spans="3:14" ht="18" customHeight="1">
      <c r="C56" s="14"/>
      <c r="D56" s="67" t="s">
        <v>91</v>
      </c>
      <c r="E56" s="66"/>
      <c r="F56" s="66"/>
      <c r="G56" s="66"/>
      <c r="H56" s="66"/>
      <c r="I56" s="66"/>
      <c r="J56" s="66"/>
      <c r="K56" s="66"/>
      <c r="L56" s="163"/>
      <c r="M56" s="164"/>
      <c r="N56" s="165"/>
    </row>
    <row r="57" spans="3:14" ht="9" customHeight="1">
      <c r="C57" s="14"/>
      <c r="D57" s="66"/>
      <c r="E57" s="66"/>
      <c r="F57" s="66"/>
      <c r="G57" s="66"/>
      <c r="H57" s="66"/>
      <c r="I57" s="66"/>
      <c r="J57" s="66"/>
      <c r="K57" s="66"/>
      <c r="L57" s="66"/>
      <c r="M57" s="66"/>
      <c r="N57" s="66"/>
    </row>
    <row r="58" spans="3:14" ht="54" customHeight="1">
      <c r="C58" s="65" t="s">
        <v>53</v>
      </c>
      <c r="D58" s="158" t="s">
        <v>52</v>
      </c>
      <c r="E58" s="159"/>
      <c r="F58" s="159"/>
      <c r="G58" s="159"/>
      <c r="H58" s="159"/>
      <c r="I58" s="159"/>
      <c r="J58" s="159"/>
      <c r="K58" s="159"/>
      <c r="L58" s="159"/>
      <c r="M58" s="159"/>
      <c r="N58" s="159"/>
    </row>
    <row r="59" spans="3:14" ht="9" customHeight="1">
      <c r="C59"/>
      <c r="D59" s="16"/>
      <c r="E59" s="16"/>
      <c r="F59" s="16"/>
      <c r="G59" s="16"/>
      <c r="H59" s="16"/>
      <c r="I59" s="16"/>
      <c r="J59" s="16"/>
      <c r="K59" s="16"/>
      <c r="L59" s="16"/>
      <c r="M59" s="16"/>
      <c r="N59" s="16"/>
    </row>
    <row r="60" spans="3:14" ht="54" customHeight="1">
      <c r="C60" s="160" t="s">
        <v>54</v>
      </c>
      <c r="D60" s="161"/>
      <c r="E60" s="166"/>
      <c r="F60" s="64"/>
      <c r="G60" s="160" t="s">
        <v>55</v>
      </c>
      <c r="H60" s="161"/>
      <c r="I60" s="161"/>
      <c r="J60" s="161"/>
      <c r="K60" s="161"/>
      <c r="L60" s="161"/>
      <c r="M60" s="161"/>
      <c r="N60" s="162"/>
    </row>
    <row r="61" spans="3:14" ht="9" customHeight="1">
      <c r="C61"/>
      <c r="D61" s="16"/>
      <c r="E61" s="16"/>
      <c r="F61" s="16"/>
      <c r="G61" s="16"/>
      <c r="H61" s="16"/>
      <c r="I61" s="16"/>
      <c r="J61" s="16"/>
      <c r="K61" s="16"/>
      <c r="L61" s="16"/>
      <c r="M61" s="16"/>
      <c r="N61" s="16"/>
    </row>
    <row r="62" spans="3:14" ht="18" customHeight="1">
      <c r="C62" s="174" t="s">
        <v>46</v>
      </c>
      <c r="D62" s="115"/>
      <c r="E62" s="115"/>
      <c r="F62" s="94"/>
      <c r="G62" s="151"/>
      <c r="H62" s="151"/>
      <c r="I62" s="151"/>
      <c r="J62" s="151"/>
      <c r="K62" s="152"/>
      <c r="L62" s="152"/>
      <c r="M62" s="152"/>
      <c r="N62" s="152"/>
    </row>
    <row r="63" spans="3:14" ht="9" customHeight="1">
      <c r="C63"/>
      <c r="D63" s="151"/>
      <c r="E63" s="151"/>
      <c r="F63" s="151"/>
      <c r="G63" s="151"/>
      <c r="H63" s="151"/>
      <c r="I63" s="151"/>
      <c r="J63" s="151"/>
      <c r="K63" s="16"/>
      <c r="L63" s="16"/>
      <c r="M63" s="16"/>
      <c r="N63" s="16"/>
    </row>
    <row r="64" spans="3:14" ht="39.75" customHeight="1">
      <c r="C64" s="150" t="s">
        <v>47</v>
      </c>
      <c r="D64" s="150"/>
      <c r="E64" s="150"/>
      <c r="F64" s="95"/>
      <c r="G64" s="150" t="s">
        <v>77</v>
      </c>
      <c r="H64" s="150"/>
      <c r="I64" s="150"/>
      <c r="J64" s="150"/>
      <c r="K64" s="153"/>
      <c r="L64" s="153"/>
      <c r="M64" s="153"/>
      <c r="N64" s="153"/>
    </row>
    <row r="65" ht="9" customHeight="1" hidden="1">
      <c r="C65"/>
    </row>
    <row r="66" ht="21.75" customHeight="1" hidden="1">
      <c r="C66"/>
    </row>
    <row r="67" ht="21.75" customHeight="1" hidden="1">
      <c r="C67"/>
    </row>
    <row r="68" ht="21.75" customHeight="1" hidden="1">
      <c r="C68"/>
    </row>
    <row r="69" ht="21.75" customHeight="1" hidden="1">
      <c r="C69"/>
    </row>
    <row r="70" ht="21.75" customHeight="1" hidden="1">
      <c r="C70"/>
    </row>
    <row r="71" ht="21.75" customHeight="1" hidden="1">
      <c r="C71"/>
    </row>
    <row r="72" ht="21.75" customHeight="1" hidden="1">
      <c r="C72"/>
    </row>
    <row r="73" ht="21.75" customHeight="1" hidden="1">
      <c r="C73"/>
    </row>
    <row r="74" ht="21.75" customHeight="1" hidden="1">
      <c r="C74"/>
    </row>
    <row r="75" ht="21.75" customHeight="1" hidden="1">
      <c r="C75"/>
    </row>
    <row r="76" ht="21.75" customHeight="1" hidden="1">
      <c r="C76"/>
    </row>
    <row r="77" ht="21.75" customHeight="1" hidden="1">
      <c r="C77"/>
    </row>
    <row r="78" ht="21.75" customHeight="1" hidden="1">
      <c r="C78"/>
    </row>
    <row r="79" ht="21.75" customHeight="1" hidden="1">
      <c r="C79"/>
    </row>
    <row r="80" ht="21.75" customHeight="1" hidden="1"/>
    <row r="81" ht="21.75" customHeight="1" hidden="1"/>
    <row r="82" ht="21.75" customHeight="1" hidden="1"/>
    <row r="83" ht="21.75" customHeight="1" hidden="1"/>
    <row r="84" ht="21.75" customHeight="1" hidden="1"/>
    <row r="85" ht="21.75" customHeight="1" hidden="1"/>
    <row r="86" ht="21.75" customHeight="1" hidden="1"/>
    <row r="87" ht="21.75" customHeight="1" hidden="1"/>
    <row r="88" ht="21.75" customHeight="1" hidden="1"/>
    <row r="89" ht="21.75" customHeight="1" hidden="1"/>
    <row r="90" ht="21.75" customHeight="1" hidden="1"/>
    <row r="91" ht="21.75" customHeight="1" hidden="1"/>
    <row r="92" ht="21.75" customHeight="1" hidden="1"/>
    <row r="93" ht="21.75" customHeight="1" hidden="1"/>
    <row r="94" ht="21.75" customHeight="1" hidden="1"/>
    <row r="95" ht="21.75" customHeight="1" hidden="1"/>
    <row r="96" ht="21.75" customHeight="1" hidden="1"/>
    <row r="97" ht="21.75" customHeight="1" hidden="1"/>
    <row r="98" ht="21.75" customHeight="1" hidden="1"/>
    <row r="99" ht="21.75" customHeight="1" hidden="1"/>
    <row r="100" ht="21.75" customHeight="1" hidden="1"/>
    <row r="101" ht="21.75" customHeight="1" hidden="1"/>
    <row r="102" ht="21.75" customHeight="1" hidden="1"/>
    <row r="103" ht="21.75" customHeight="1" hidden="1"/>
    <row r="104" ht="21.75" customHeight="1" hidden="1"/>
    <row r="105" ht="21.75" customHeight="1" hidden="1"/>
    <row r="106" ht="21.75" customHeight="1" hidden="1"/>
    <row r="107" ht="21.75" customHeight="1" hidden="1"/>
  </sheetData>
  <sheetProtection sheet="1" objects="1" scenarios="1" selectLockedCells="1"/>
  <mergeCells count="48">
    <mergeCell ref="D41:N41"/>
    <mergeCell ref="E35:F35"/>
    <mergeCell ref="H35:M35"/>
    <mergeCell ref="C62:E62"/>
    <mergeCell ref="D42:N42"/>
    <mergeCell ref="D43:N43"/>
    <mergeCell ref="D40:N40"/>
    <mergeCell ref="D39:N39"/>
    <mergeCell ref="C64:E64"/>
    <mergeCell ref="G62:N62"/>
    <mergeCell ref="G64:N64"/>
    <mergeCell ref="D44:N44"/>
    <mergeCell ref="D63:F63"/>
    <mergeCell ref="G63:J63"/>
    <mergeCell ref="D46:N46"/>
    <mergeCell ref="D48:N48"/>
    <mergeCell ref="D52:M52"/>
    <mergeCell ref="D54:N54"/>
    <mergeCell ref="D58:N58"/>
    <mergeCell ref="G60:N60"/>
    <mergeCell ref="L56:N56"/>
    <mergeCell ref="C60:E60"/>
    <mergeCell ref="E26:F26"/>
    <mergeCell ref="H26:J26"/>
    <mergeCell ref="L36:M36"/>
    <mergeCell ref="E16:H16"/>
    <mergeCell ref="E17:H17"/>
    <mergeCell ref="E18:H18"/>
    <mergeCell ref="E19:H19"/>
    <mergeCell ref="K26:M26"/>
    <mergeCell ref="D23:E24"/>
    <mergeCell ref="I24:J24"/>
    <mergeCell ref="K24:L24"/>
    <mergeCell ref="M24:N24"/>
    <mergeCell ref="F23:H23"/>
    <mergeCell ref="F24:H24"/>
    <mergeCell ref="E20:H20"/>
    <mergeCell ref="I22:N22"/>
    <mergeCell ref="K15:L15"/>
    <mergeCell ref="D13:N13"/>
    <mergeCell ref="C9:N9"/>
    <mergeCell ref="C10:N10"/>
    <mergeCell ref="C11:N11"/>
    <mergeCell ref="I23:J23"/>
    <mergeCell ref="K23:L23"/>
    <mergeCell ref="M23:N23"/>
    <mergeCell ref="D22:E22"/>
    <mergeCell ref="F22:H22"/>
  </mergeCells>
  <dataValidations count="13">
    <dataValidation allowBlank="1" showInputMessage="1" showErrorMessage="1" prompt="Nom du médecin signataire" sqref="L56:N56"/>
    <dataValidation type="list" allowBlank="1" showInputMessage="1" showErrorMessage="1" prompt="Utiliser le menu déroulant" sqref="M17:M20">
      <formula1>Données!$I$10:$I$13</formula1>
    </dataValidation>
    <dataValidation type="list" allowBlank="1" showInputMessage="1" showErrorMessage="1" prompt="Utiliser le menu déroulant" sqref="K17:K20">
      <formula1>Données!$J$10:$J$11</formula1>
    </dataValidation>
    <dataValidation type="list" allowBlank="1" showInputMessage="1" showErrorMessage="1" prompt="Utiliser le menu déroulant" sqref="L17:L20">
      <formula1>Données!$K$10:$K$11</formula1>
    </dataValidation>
    <dataValidation type="list" allowBlank="1" showInputMessage="1" showErrorMessage="1" prompt="Utiliser le menu déroulant" sqref="N30">
      <formula1>Données!$E$17:$H$17</formula1>
    </dataValidation>
    <dataValidation type="list" allowBlank="1" showInputMessage="1" showErrorMessage="1" prompt="Utiliser le menu déroulant" sqref="N31">
      <formula1>Données!$E$18:$H$18</formula1>
    </dataValidation>
    <dataValidation type="list" allowBlank="1" showInputMessage="1" showErrorMessage="1" prompt="Utiliser le menu déroulant" sqref="N33">
      <formula1>Données!$E$20:$K$20</formula1>
    </dataValidation>
    <dataValidation type="list" allowBlank="1" showInputMessage="1" showErrorMessage="1" prompt="Utiliser le menu déroulant" sqref="N34">
      <formula1>Données!$E$21:$K$21</formula1>
    </dataValidation>
    <dataValidation type="list" allowBlank="1" showInputMessage="1" showErrorMessage="1" prompt="Utiliser le menu déroulant" sqref="N17:N20">
      <formula1>Données!$L$10:$L$11</formula1>
    </dataValidation>
    <dataValidation type="list" allowBlank="1" showInputMessage="1" showErrorMessage="1" prompt="Utiliser le menu déroulant" sqref="N32">
      <formula1>Données!$E$19:$K$19</formula1>
    </dataValidation>
    <dataValidation type="list" allowBlank="1" showInputMessage="1" showErrorMessage="1" prompt="Utiliser le menu déroulant" sqref="G35">
      <formula1>Données!$F$22:$G$22</formula1>
    </dataValidation>
    <dataValidation type="list" allowBlank="1" showInputMessage="1" showErrorMessage="1" prompt="Utiliser le menu déroulant" sqref="N35">
      <formula1>Données!$E$23:$F$23</formula1>
    </dataValidation>
    <dataValidation type="list" allowBlank="1" showInputMessage="1" showErrorMessage="1" prompt="Utiliser le menu déroulant" sqref="N36">
      <formula1>Données!$I$25:$K$25</formula1>
    </dataValidation>
  </dataValidations>
  <hyperlinks>
    <hyperlink ref="C11" r:id="rId1" display="https://www.abeille-cyclotourisme.fr/"/>
  </hyperlinks>
  <printOptions horizontalCentered="1"/>
  <pageMargins left="0.75" right="0.75" top="1" bottom="1" header="0.5" footer="0.5"/>
  <pageSetup fitToHeight="1" fitToWidth="1" orientation="portrait" paperSize="9"/>
  <headerFooter alignWithMargins="0">
    <oddHeader>&amp;L&amp;"Calibri,Regular"&amp;K000000&amp;G&amp;C&amp;"Calibri,Bold"&amp;16&amp;K000000Abeille - Section cyclotourisme
Bulletin d'inscription&amp;R&amp;"Calibri,Regular"&amp;K000000&amp;G</oddHeader>
    <oddFooter>&amp;L&amp;"Calibri,Regular"&amp;K000000&amp;F / a</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C9:M51"/>
  <sheetViews>
    <sheetView workbookViewId="0" topLeftCell="A8">
      <selection activeCell="E32" sqref="E32"/>
    </sheetView>
  </sheetViews>
  <sheetFormatPr defaultColWidth="11.00390625" defaultRowHeight="15.75"/>
  <cols>
    <col min="4" max="4" width="23.125" style="0" customWidth="1"/>
  </cols>
  <sheetData>
    <row r="9" spans="5:12" ht="15">
      <c r="E9" t="s">
        <v>40</v>
      </c>
      <c r="G9" t="s">
        <v>39</v>
      </c>
      <c r="I9" s="12" t="s">
        <v>6</v>
      </c>
      <c r="J9" s="12" t="s">
        <v>33</v>
      </c>
      <c r="K9" s="12" t="s">
        <v>33</v>
      </c>
      <c r="L9" s="12" t="s">
        <v>30</v>
      </c>
    </row>
    <row r="10" spans="5:12" ht="15">
      <c r="E10" s="11">
        <f>G10-1</f>
        <v>2017</v>
      </c>
      <c r="G10" s="10">
        <v>2018</v>
      </c>
      <c r="I10" s="15"/>
      <c r="J10" s="15"/>
      <c r="K10" s="15"/>
      <c r="L10" s="10"/>
    </row>
    <row r="11" spans="9:12" ht="15">
      <c r="I11" s="15" t="s">
        <v>42</v>
      </c>
      <c r="J11" s="15" t="s">
        <v>32</v>
      </c>
      <c r="K11" s="15" t="s">
        <v>31</v>
      </c>
      <c r="L11" s="15" t="s">
        <v>30</v>
      </c>
    </row>
    <row r="12" spans="9:11" ht="15">
      <c r="I12" s="15" t="s">
        <v>43</v>
      </c>
      <c r="J12" s="13"/>
      <c r="K12" s="13"/>
    </row>
    <row r="13" spans="9:11" ht="15">
      <c r="I13" s="15" t="s">
        <v>44</v>
      </c>
      <c r="J13" s="13"/>
      <c r="K13" s="13"/>
    </row>
    <row r="16" spans="4:11" ht="15">
      <c r="D16" s="14" t="s">
        <v>64</v>
      </c>
      <c r="F16" s="177">
        <v>1</v>
      </c>
      <c r="G16" s="177"/>
      <c r="H16" s="177"/>
      <c r="I16" s="177">
        <v>2</v>
      </c>
      <c r="J16" s="177"/>
      <c r="K16" s="177"/>
    </row>
    <row r="17" spans="4:8" ht="15">
      <c r="D17" s="14" t="str">
        <f>Formulaire!D30</f>
        <v>Adultes</v>
      </c>
      <c r="E17" s="73"/>
      <c r="F17" s="74">
        <f>Formulaire!K30</f>
        <v>69.5</v>
      </c>
      <c r="G17" s="74">
        <f>Formulaire!L30</f>
        <v>71.5</v>
      </c>
      <c r="H17" s="74">
        <f>Formulaire!M30</f>
        <v>119.5</v>
      </c>
    </row>
    <row r="18" spans="4:8" ht="15">
      <c r="D18" s="14" t="str">
        <f>Formulaire!D31</f>
        <v>2° adulte (famille)</v>
      </c>
      <c r="E18" s="73"/>
      <c r="F18" s="74">
        <f>Formulaire!K31</f>
        <v>47.5</v>
      </c>
      <c r="G18" s="74">
        <f>Formulaire!L31</f>
        <v>49.5</v>
      </c>
      <c r="H18" s="74">
        <f>Formulaire!M31</f>
        <v>97.5</v>
      </c>
    </row>
    <row r="19" spans="4:11" ht="15">
      <c r="D19" s="14" t="str">
        <f>Formulaire!D32</f>
        <v>Jeunes 18 à 25 ans</v>
      </c>
      <c r="E19" s="73"/>
      <c r="F19" s="74">
        <f>Formulaire!K32</f>
        <v>63</v>
      </c>
      <c r="G19" s="74">
        <f>Formulaire!L32</f>
        <v>65</v>
      </c>
      <c r="H19" s="74">
        <f>Formulaire!M32</f>
        <v>113</v>
      </c>
      <c r="I19" s="84">
        <f>F19*$I$16</f>
        <v>126</v>
      </c>
      <c r="J19" s="84">
        <f>G19*$I$16</f>
        <v>130</v>
      </c>
      <c r="K19" s="84">
        <f>H19*$I$16</f>
        <v>226</v>
      </c>
    </row>
    <row r="20" spans="4:11" ht="15">
      <c r="D20" s="14" t="str">
        <f>Formulaire!D33</f>
        <v>Jeunes de 7 à 18 ans (fam.)</v>
      </c>
      <c r="E20" s="73"/>
      <c r="F20" s="74">
        <f>Formulaire!K33</f>
        <v>26</v>
      </c>
      <c r="G20" s="74">
        <f>Formulaire!L33</f>
        <v>28</v>
      </c>
      <c r="H20" s="74">
        <f>Formulaire!M33</f>
        <v>76</v>
      </c>
      <c r="I20" s="84">
        <f>F20*$I$16</f>
        <v>52</v>
      </c>
      <c r="J20" s="84">
        <f>G20*$I$16</f>
        <v>56</v>
      </c>
      <c r="K20" s="84">
        <f>H20*$I$16</f>
        <v>152</v>
      </c>
    </row>
    <row r="21" spans="4:11" ht="15">
      <c r="D21" s="14" t="str">
        <f>Formulaire!D34</f>
        <v>Enfants de 6 ans et moins</v>
      </c>
      <c r="E21" s="73"/>
      <c r="F21" s="74">
        <f>Formulaire!K34</f>
        <v>0</v>
      </c>
      <c r="G21" s="74">
        <f>Formulaire!L34</f>
        <v>0</v>
      </c>
      <c r="H21" s="74">
        <f>Formulaire!M34</f>
        <v>48</v>
      </c>
      <c r="I21" s="84">
        <f>F21*$I$16</f>
        <v>0</v>
      </c>
      <c r="J21" s="84">
        <f>G21*$I$16</f>
        <v>0</v>
      </c>
      <c r="K21" s="84">
        <f>H21*$I$16</f>
        <v>96</v>
      </c>
    </row>
    <row r="22" spans="4:8" ht="15">
      <c r="D22" s="14" t="s">
        <v>66</v>
      </c>
      <c r="E22" s="73"/>
      <c r="F22" s="74">
        <f>M31</f>
        <v>18</v>
      </c>
      <c r="G22" s="74">
        <f>M32</f>
        <v>24</v>
      </c>
      <c r="H22" s="81"/>
    </row>
    <row r="23" spans="4:8" ht="15">
      <c r="D23" s="14" t="s">
        <v>67</v>
      </c>
      <c r="E23" s="73"/>
      <c r="F23" s="74">
        <f>Formulaire!G35</f>
        <v>24</v>
      </c>
      <c r="G23" s="81"/>
      <c r="H23" s="81"/>
    </row>
    <row r="24" spans="4:8" ht="15">
      <c r="D24" s="14" t="s">
        <v>68</v>
      </c>
      <c r="E24" s="184" t="str">
        <f>SUBSTITUTE("(Nouveaux licenciés FFCT: #€ la première année)","#",M31)</f>
        <v>(Nouveaux licenciés FFCT: 18€ la première année)</v>
      </c>
      <c r="F24" s="184"/>
      <c r="G24" s="184"/>
      <c r="H24" s="184"/>
    </row>
    <row r="25" spans="4:11" ht="15">
      <c r="D25" s="14" t="s">
        <v>74</v>
      </c>
      <c r="E25" s="100" t="s">
        <v>75</v>
      </c>
      <c r="F25" s="101">
        <v>25</v>
      </c>
      <c r="G25" s="100" t="s">
        <v>76</v>
      </c>
      <c r="H25" s="101">
        <v>20.8</v>
      </c>
      <c r="I25" s="74"/>
      <c r="J25" s="74">
        <f>F25</f>
        <v>25</v>
      </c>
      <c r="K25" s="74">
        <f>H25</f>
        <v>20.8</v>
      </c>
    </row>
    <row r="27" spans="4:13" ht="15">
      <c r="D27" s="178" t="s">
        <v>58</v>
      </c>
      <c r="E27" s="179"/>
      <c r="F27" s="179"/>
      <c r="G27" s="179"/>
      <c r="H27" s="179"/>
      <c r="I27" s="179"/>
      <c r="J27" s="179"/>
      <c r="K27" s="179"/>
      <c r="L27" s="179"/>
      <c r="M27" s="179"/>
    </row>
    <row r="28" ht="15.75" thickBot="1"/>
    <row r="29" spans="4:13" ht="15">
      <c r="D29" s="4" t="s">
        <v>0</v>
      </c>
      <c r="E29" s="85" t="s">
        <v>3</v>
      </c>
      <c r="F29" s="85" t="s">
        <v>13</v>
      </c>
      <c r="G29" s="180" t="s">
        <v>14</v>
      </c>
      <c r="H29" s="181"/>
      <c r="I29" s="182" t="s">
        <v>17</v>
      </c>
      <c r="J29" s="183"/>
      <c r="K29" s="182" t="s">
        <v>18</v>
      </c>
      <c r="L29" s="183"/>
      <c r="M29" s="75" t="s">
        <v>4</v>
      </c>
    </row>
    <row r="30" spans="4:13" ht="15">
      <c r="D30" s="5"/>
      <c r="E30" s="86" t="s">
        <v>1</v>
      </c>
      <c r="F30" s="86" t="s">
        <v>2</v>
      </c>
      <c r="G30" s="76" t="s">
        <v>15</v>
      </c>
      <c r="H30" s="76" t="s">
        <v>16</v>
      </c>
      <c r="I30" s="87" t="str">
        <f>G30</f>
        <v>Assurance</v>
      </c>
      <c r="J30" s="88" t="str">
        <f>H30</f>
        <v>Total</v>
      </c>
      <c r="K30" s="87" t="str">
        <f>G30</f>
        <v>Assurance</v>
      </c>
      <c r="L30" s="88" t="str">
        <f>H30</f>
        <v>Total</v>
      </c>
      <c r="M30" s="77" t="s">
        <v>65</v>
      </c>
    </row>
    <row r="31" spans="4:13" ht="15">
      <c r="D31" s="5"/>
      <c r="E31" s="6"/>
      <c r="F31" s="6"/>
      <c r="G31" s="6"/>
      <c r="H31" s="6"/>
      <c r="I31" s="6"/>
      <c r="J31" s="6"/>
      <c r="K31" s="6"/>
      <c r="L31" s="6"/>
      <c r="M31" s="70">
        <v>18</v>
      </c>
    </row>
    <row r="32" spans="3:13" ht="15">
      <c r="C32" s="79" t="s">
        <v>59</v>
      </c>
      <c r="D32" s="78" t="s">
        <v>19</v>
      </c>
      <c r="E32" s="1">
        <v>5</v>
      </c>
      <c r="F32" s="1">
        <v>12</v>
      </c>
      <c r="G32" s="1">
        <v>0</v>
      </c>
      <c r="H32" s="68">
        <f>F32+G32</f>
        <v>12</v>
      </c>
      <c r="I32" s="1">
        <v>0</v>
      </c>
      <c r="J32" s="68">
        <f>F32+I32</f>
        <v>12</v>
      </c>
      <c r="K32" s="1">
        <v>48</v>
      </c>
      <c r="L32" s="68">
        <f>F32+K32</f>
        <v>60</v>
      </c>
      <c r="M32" s="2">
        <v>24</v>
      </c>
    </row>
    <row r="33" spans="4:13" ht="15">
      <c r="D33" s="7" t="s">
        <v>9</v>
      </c>
      <c r="E33" s="1">
        <v>27.5</v>
      </c>
      <c r="F33" s="1">
        <v>27.5</v>
      </c>
      <c r="G33" s="1">
        <v>14.5</v>
      </c>
      <c r="H33" s="68">
        <f>SUM(F33:G33)</f>
        <v>42</v>
      </c>
      <c r="I33" s="1">
        <v>16.5</v>
      </c>
      <c r="J33" s="68">
        <f>F33+I33</f>
        <v>44</v>
      </c>
      <c r="K33" s="1">
        <v>64.5</v>
      </c>
      <c r="L33" s="68">
        <f>F33+K33</f>
        <v>92</v>
      </c>
      <c r="M33" s="71">
        <f>M$32</f>
        <v>24</v>
      </c>
    </row>
    <row r="34" spans="4:13" ht="15">
      <c r="D34" s="7" t="s">
        <v>10</v>
      </c>
      <c r="E34" s="1">
        <v>5</v>
      </c>
      <c r="F34" s="1">
        <v>12</v>
      </c>
      <c r="G34" s="1">
        <v>14.5</v>
      </c>
      <c r="H34" s="68">
        <f aca="true" t="shared" si="0" ref="H34:H39">SUM(F34:G34)</f>
        <v>26.5</v>
      </c>
      <c r="I34" s="1">
        <v>16.5</v>
      </c>
      <c r="J34" s="68">
        <f aca="true" t="shared" si="1" ref="J34:J40">F34+I34</f>
        <v>28.5</v>
      </c>
      <c r="K34" s="1">
        <v>64.5</v>
      </c>
      <c r="L34" s="68">
        <f aca="true" t="shared" si="2" ref="L34:L40">F34+K34</f>
        <v>76.5</v>
      </c>
      <c r="M34" s="71">
        <f aca="true" t="shared" si="3" ref="M34:M39">M$32</f>
        <v>24</v>
      </c>
    </row>
    <row r="35" spans="4:13" ht="15">
      <c r="D35" s="7" t="s">
        <v>11</v>
      </c>
      <c r="E35" s="1"/>
      <c r="F35" s="1"/>
      <c r="G35" s="1"/>
      <c r="H35" s="68"/>
      <c r="I35" s="1"/>
      <c r="J35" s="68"/>
      <c r="K35" s="1"/>
      <c r="L35" s="68"/>
      <c r="M35" s="71">
        <f t="shared" si="3"/>
        <v>24</v>
      </c>
    </row>
    <row r="36" spans="4:13" ht="15">
      <c r="D36" s="7" t="s">
        <v>12</v>
      </c>
      <c r="E36" s="1">
        <v>27.5</v>
      </c>
      <c r="F36" s="1">
        <v>27.5</v>
      </c>
      <c r="G36" s="1">
        <v>14.5</v>
      </c>
      <c r="H36" s="68">
        <f t="shared" si="0"/>
        <v>42</v>
      </c>
      <c r="I36" s="1">
        <v>16.5</v>
      </c>
      <c r="J36" s="68">
        <f t="shared" si="1"/>
        <v>44</v>
      </c>
      <c r="K36" s="1">
        <v>64.5</v>
      </c>
      <c r="L36" s="68">
        <f t="shared" si="2"/>
        <v>92</v>
      </c>
      <c r="M36" s="71">
        <f t="shared" si="3"/>
        <v>24</v>
      </c>
    </row>
    <row r="37" spans="4:13" ht="15">
      <c r="D37" s="7" t="s">
        <v>56</v>
      </c>
      <c r="E37" s="1">
        <v>21</v>
      </c>
      <c r="F37" s="1">
        <v>12</v>
      </c>
      <c r="G37" s="1">
        <v>14.5</v>
      </c>
      <c r="H37" s="68">
        <f t="shared" si="0"/>
        <v>26.5</v>
      </c>
      <c r="I37" s="1">
        <v>16.5</v>
      </c>
      <c r="J37" s="68">
        <f t="shared" si="1"/>
        <v>28.5</v>
      </c>
      <c r="K37" s="1">
        <v>64.5</v>
      </c>
      <c r="L37" s="68">
        <f t="shared" si="2"/>
        <v>76.5</v>
      </c>
      <c r="M37" s="71">
        <f t="shared" si="3"/>
        <v>24</v>
      </c>
    </row>
    <row r="38" spans="3:13" ht="15">
      <c r="C38" s="79" t="s">
        <v>1</v>
      </c>
      <c r="D38" s="78" t="s">
        <v>57</v>
      </c>
      <c r="E38" s="1">
        <v>21</v>
      </c>
      <c r="F38" s="68">
        <f>F36</f>
        <v>27.5</v>
      </c>
      <c r="G38" s="68">
        <f>G36</f>
        <v>14.5</v>
      </c>
      <c r="H38" s="68">
        <f t="shared" si="0"/>
        <v>42</v>
      </c>
      <c r="I38" s="1">
        <f>I33</f>
        <v>16.5</v>
      </c>
      <c r="J38" s="68">
        <f t="shared" si="1"/>
        <v>44</v>
      </c>
      <c r="K38" s="1">
        <f>K33</f>
        <v>64.5</v>
      </c>
      <c r="L38" s="68">
        <f t="shared" si="2"/>
        <v>92</v>
      </c>
      <c r="M38" s="71">
        <f t="shared" si="3"/>
        <v>24</v>
      </c>
    </row>
    <row r="39" spans="4:13" ht="15">
      <c r="D39" s="7" t="s">
        <v>61</v>
      </c>
      <c r="E39" s="1">
        <v>5</v>
      </c>
      <c r="F39" s="1">
        <v>6.5</v>
      </c>
      <c r="G39" s="1">
        <v>14.5</v>
      </c>
      <c r="H39" s="68">
        <f t="shared" si="0"/>
        <v>21</v>
      </c>
      <c r="I39" s="1">
        <v>16.5</v>
      </c>
      <c r="J39" s="68">
        <f t="shared" si="1"/>
        <v>23</v>
      </c>
      <c r="K39" s="1">
        <v>64.5</v>
      </c>
      <c r="L39" s="68">
        <f t="shared" si="2"/>
        <v>71</v>
      </c>
      <c r="M39" s="71">
        <f t="shared" si="3"/>
        <v>24</v>
      </c>
    </row>
    <row r="40" spans="4:13" ht="15.75" thickBot="1">
      <c r="D40" s="8" t="s">
        <v>62</v>
      </c>
      <c r="E40" s="3">
        <v>0</v>
      </c>
      <c r="F40" s="3">
        <v>0</v>
      </c>
      <c r="G40" s="3">
        <v>0</v>
      </c>
      <c r="H40" s="69">
        <f>SUM(F40:G40)</f>
        <v>0</v>
      </c>
      <c r="I40" s="3">
        <v>0</v>
      </c>
      <c r="J40" s="69">
        <f t="shared" si="1"/>
        <v>0</v>
      </c>
      <c r="K40" s="3">
        <v>48</v>
      </c>
      <c r="L40" s="69">
        <f t="shared" si="2"/>
        <v>48</v>
      </c>
      <c r="M40" s="72">
        <f>M$32</f>
        <v>24</v>
      </c>
    </row>
    <row r="43" ht="15">
      <c r="D43" t="s">
        <v>83</v>
      </c>
    </row>
    <row r="44" ht="15">
      <c r="D44" t="s">
        <v>82</v>
      </c>
    </row>
    <row r="45" ht="15">
      <c r="D45" t="s">
        <v>84</v>
      </c>
    </row>
    <row r="46" ht="15">
      <c r="D46" t="s">
        <v>88</v>
      </c>
    </row>
    <row r="47" ht="15">
      <c r="D47" t="s">
        <v>87</v>
      </c>
    </row>
    <row r="48" ht="15">
      <c r="D48" t="s">
        <v>85</v>
      </c>
    </row>
    <row r="49" ht="15">
      <c r="D49" t="s">
        <v>86</v>
      </c>
    </row>
    <row r="50" ht="15">
      <c r="D50" t="s">
        <v>89</v>
      </c>
    </row>
    <row r="51" ht="15">
      <c r="D51" t="s">
        <v>90</v>
      </c>
    </row>
  </sheetData>
  <sheetProtection sheet="1" objects="1" scenarios="1" selectLockedCells="1"/>
  <mergeCells count="7">
    <mergeCell ref="F16:H16"/>
    <mergeCell ref="I16:K16"/>
    <mergeCell ref="D27:M27"/>
    <mergeCell ref="G29:H29"/>
    <mergeCell ref="I29:J29"/>
    <mergeCell ref="K29:L29"/>
    <mergeCell ref="E24:H24"/>
  </mergeCells>
  <dataValidations count="1">
    <dataValidation type="list" allowBlank="1" showInputMessage="1" showErrorMessage="1" sqref="I10:I12">
      <formula1>Données!$I$10:$I$13</formula1>
    </dataValidation>
  </dataValidation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Axens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Jean-Pierre Smith</dc:creator>
  <cp:keywords/>
  <dc:description/>
  <cp:lastModifiedBy>Jean-Pierre Smith</cp:lastModifiedBy>
  <cp:lastPrinted>2018-01-14T10:01:17Z</cp:lastPrinted>
  <dcterms:created xsi:type="dcterms:W3CDTF">2017-08-23T19:51:59Z</dcterms:created>
  <dcterms:modified xsi:type="dcterms:W3CDTF">2018-01-14T10:13:02Z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