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8920" windowHeight="8780" tabRatio="500" activeTab="0"/>
  </bookViews>
  <sheets>
    <sheet name="Formulaire" sheetId="1" r:id="rId1"/>
    <sheet name="Données" sheetId="2" r:id="rId2"/>
  </sheets>
  <definedNames>
    <definedName name="Formule">'Données'!$I$10:$I$12</definedName>
    <definedName name="_xlnm.Print_Area" localSheetId="0">'Formulaire'!$D$9:$N$58</definedName>
    <definedName name="Z_6BF86AFD_5986_F245_B4CD_A5DE3825A985_.wvu.PrintArea" localSheetId="0" hidden="1">'Formulaire'!$D$9:$N$58</definedName>
    <definedName name="Z_9BC27AA1_8093_344F_B7E9_1CFCF9BD4DEB_.wvu.PrintArea" localSheetId="0" hidden="1">'Formulaire'!$D$9:$N$58</definedName>
    <definedName name="Z_9BC27AA1_8093_344F_B7E9_1CFCF9BD4DEB_.wvu.Rows" localSheetId="0" hidden="1">'Formulaire'!$9:$9</definedName>
    <definedName name="Z_F39FD05A_7E22_4E48_AA36_D081FD2EEEF1_.wvu.PrintArea" localSheetId="0" hidden="1">'Formulaire'!$D$9:$N$58</definedName>
    <definedName name="Z_F39FD05A_7E22_4E48_AA36_D081FD2EEEF1_.wvu.Rows" localSheetId="0" hidden="1">'Formulaire'!$10:$10,'Formulaire'!$13:$14</definedName>
  </definedNames>
  <calcPr fullCalcOnLoad="1"/>
</workbook>
</file>

<file path=xl/sharedStrings.xml><?xml version="1.0" encoding="utf-8"?>
<sst xmlns="http://schemas.openxmlformats.org/spreadsheetml/2006/main" count="86" uniqueCount="71">
  <si>
    <t>Adultes sans revue</t>
  </si>
  <si>
    <t>Adultes avec revue</t>
  </si>
  <si>
    <t>2° adulte (famille)</t>
  </si>
  <si>
    <t>Jeunes 7 à 18 ans (famille)</t>
  </si>
  <si>
    <t>Jeunes - 7 ans (famille)</t>
  </si>
  <si>
    <t>Jeunes - 18 ans sans revue</t>
  </si>
  <si>
    <t>Jeunes - 18 ans avec revue</t>
  </si>
  <si>
    <t>Catégories</t>
  </si>
  <si>
    <t>Abeille</t>
  </si>
  <si>
    <t>FFCT</t>
  </si>
  <si>
    <t>Cotisations</t>
  </si>
  <si>
    <t>Revue</t>
  </si>
  <si>
    <t>"MB"</t>
  </si>
  <si>
    <t>Formule</t>
  </si>
  <si>
    <t>"PB"</t>
  </si>
  <si>
    <t>"GB"</t>
  </si>
  <si>
    <t>Adultes</t>
  </si>
  <si>
    <t>Familles:</t>
  </si>
  <si>
    <t>1er adulte</t>
  </si>
  <si>
    <t>2° adulte</t>
  </si>
  <si>
    <t>Jeunes de 6 ans et moins</t>
  </si>
  <si>
    <t>Cotisation</t>
  </si>
  <si>
    <t>Mini-Braquet</t>
  </si>
  <si>
    <t>Assurance</t>
  </si>
  <si>
    <t>Total</t>
  </si>
  <si>
    <t>Petit-Braquet</t>
  </si>
  <si>
    <t>Grand-Braquet</t>
  </si>
  <si>
    <t>École cyclo (-18 ans)</t>
  </si>
  <si>
    <t>Tarifs clubs (Abeille et FFCT), saison 2018</t>
  </si>
  <si>
    <t>Récapitulations</t>
  </si>
  <si>
    <t>Montants</t>
  </si>
  <si>
    <t>Choisis</t>
  </si>
  <si>
    <t>Total cotisations</t>
  </si>
  <si>
    <t>Téléphone</t>
  </si>
  <si>
    <t>Domicile</t>
  </si>
  <si>
    <t>Portable</t>
  </si>
  <si>
    <t>Autre</t>
  </si>
  <si>
    <t>Adresse e-mail</t>
  </si>
  <si>
    <t>Adresse postale</t>
  </si>
  <si>
    <t>Nom</t>
  </si>
  <si>
    <t>VAE</t>
  </si>
  <si>
    <t>VTT</t>
  </si>
  <si>
    <t>Route</t>
  </si>
  <si>
    <t>Discipline</t>
  </si>
  <si>
    <t xml:space="preserve">N° de </t>
  </si>
  <si>
    <t>licence</t>
  </si>
  <si>
    <t>Date de</t>
  </si>
  <si>
    <t>naissance</t>
  </si>
  <si>
    <t>Prénom</t>
  </si>
  <si>
    <t xml:space="preserve">Entre le 1er septembre et le 30 novembre, la Fédération Française de cyclotourisme offre aux nouveaux adhérents la possibilité de prendre une licence dite "fin de saison ou 16 mois". Cette licence est valable pour les 4 derniers mois de l'année en cours et les 12 mois de l'année suivante.
Toutefois, il faudra la renouveler gratuitement à l'ouverture de la nouvelle saison. Attention ! les limites de garanties peuvent être différentes l'année prochaine de ce qu’elles sont cette année. </t>
  </si>
  <si>
    <t>Année</t>
  </si>
  <si>
    <t>Année d'avant</t>
  </si>
  <si>
    <t>https://www.abeille-cyclotourisme.fr/</t>
  </si>
  <si>
    <t>Balade Rando Sport</t>
  </si>
  <si>
    <t>Balade</t>
  </si>
  <si>
    <t>Rando</t>
  </si>
  <si>
    <t>Sport</t>
  </si>
  <si>
    <t>Nouveaux licenciés:</t>
  </si>
  <si>
    <t>(1) Le tarif de l’abonnement à la revue Cyclotourisme est de 18 € au lieu de 24 € la première année.</t>
  </si>
  <si>
    <t xml:space="preserve">Tous les adhérents : </t>
  </si>
  <si>
    <t xml:space="preserve">Conformément à la loi, nous attirons votre attention sur l'intérêt de souscrire les garanties suffisantes pour protéger votre intégrité physique. La formule "Mini-Braquet" ne garantit pas les accidents corporels. Seules les formules "Petit braquet" et "Grand Braquet" comportent des garanties "Accidents corporels" et "Assistance et dommages aux biens". </t>
  </si>
  <si>
    <t>(3) Pour davantage de renseignements sur les limites de garanties des 3 formules d'assurance proposées, se reporter à la "Notice d'information" émise par Allianz et qui est accessible depuis la page "Cotisations" du site internet de l'Abeille.</t>
  </si>
  <si>
    <t xml:space="preserve">(4) Après avoir pris connaissance de la notice d'information, chaque adhérent doit obligatoirement remplir la partie nommée "Déclaration du licencié", qui est à joindre au bulletin d'inscription avec le chèque correspondant. </t>
  </si>
  <si>
    <t>Bulletin à remettre en réunion</t>
  </si>
  <si>
    <t>Edwige Briand</t>
  </si>
  <si>
    <t>ou à adresser, avec la fiche d'assurance, à :</t>
  </si>
  <si>
    <t xml:space="preserve">17, impasse du Clos Neuf
78570 Chanteloup les Vignes,
accompagné d'un chèque à l'ordre de :
Abeille de Rueil - Section Cyclotourisme
</t>
  </si>
  <si>
    <t>(2) Sauf en formule "Vélo Balade", fournir un certificat médical de non contre-indication à la pratique du cyclotourisme (CMNCI), établi dans les 4 mois précédant la délivrance de la licence.</t>
  </si>
  <si>
    <t>(5) Pour chaque adhérent, sélectionner dans la colonne "Montants choisis" le montant correspondant au total en fonction de sa catégorie, de la formule d'assurance choisie et de l'éventuelle option retenue.</t>
  </si>
  <si>
    <t>Jeunes - 25 ans</t>
  </si>
  <si>
    <t>Jeunes de 7 à 25 ans</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</si>
</sst>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quot; &quot;##&quot; &quot;##&quot; &quot;##&quot; &quot;##"/>
    <numFmt numFmtId="165" formatCode="dd\-mmm\-yyyy"/>
  </numFmts>
  <fonts count="50">
    <font>
      <sz val="12"/>
      <color theme="1"/>
      <name val="Calibri"/>
      <family val="2"/>
    </font>
    <font>
      <sz val="12"/>
      <color indexed="8"/>
      <name val="Calibri"/>
      <family val="2"/>
    </font>
    <font>
      <b/>
      <sz val="12"/>
      <color indexed="8"/>
      <name val="Calibri"/>
      <family val="2"/>
    </font>
    <font>
      <u val="single"/>
      <sz val="12"/>
      <color indexed="12"/>
      <name val="Calibri"/>
      <family val="2"/>
    </font>
    <font>
      <u val="single"/>
      <sz val="12"/>
      <color indexed="20"/>
      <name val="Calibri"/>
      <family val="2"/>
    </font>
    <font>
      <sz val="8"/>
      <name val="Calibri"/>
      <family val="2"/>
    </font>
    <font>
      <b/>
      <sz val="16"/>
      <color indexed="8"/>
      <name val="Calibri"/>
      <family val="0"/>
    </font>
    <font>
      <b/>
      <u val="single"/>
      <sz val="16"/>
      <color indexed="12"/>
      <name val="Calibri"/>
      <family val="0"/>
    </font>
    <font>
      <b/>
      <sz val="8"/>
      <color indexed="8"/>
      <name val="Arial Narrow"/>
      <family val="0"/>
    </font>
    <font>
      <b/>
      <sz val="14"/>
      <color indexed="8"/>
      <name val="Calibri"/>
      <family val="0"/>
    </font>
    <font>
      <sz val="14"/>
      <color indexed="8"/>
      <name val="Calibri"/>
      <family val="0"/>
    </font>
    <font>
      <u val="single"/>
      <sz val="14"/>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color theme="1"/>
      <name val="Arial Narrow"/>
      <family val="0"/>
    </font>
    <font>
      <sz val="14"/>
      <color theme="1"/>
      <name val="Calibri"/>
      <family val="0"/>
    </font>
    <font>
      <b/>
      <sz val="14"/>
      <color theme="1"/>
      <name val="Calibri"/>
      <family val="0"/>
    </font>
    <font>
      <b/>
      <u val="single"/>
      <sz val="16"/>
      <color theme="10"/>
      <name val="Calibri"/>
      <family val="0"/>
    </font>
    <font>
      <b/>
      <sz val="16"/>
      <color theme="1"/>
      <name val="Calibri"/>
      <family val="0"/>
    </font>
    <font>
      <u val="single"/>
      <sz val="14"/>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style="thin"/>
      <top style="hair"/>
      <bottom style="hair"/>
    </border>
    <border>
      <left style="thin"/>
      <right style="medium"/>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3">
    <xf numFmtId="0" fontId="0" fillId="0" borderId="0" xfId="0" applyFont="1" applyAlignment="1">
      <alignment/>
    </xf>
    <xf numFmtId="44" fontId="0" fillId="7" borderId="0" xfId="0" applyNumberFormat="1" applyFill="1" applyBorder="1" applyAlignment="1" applyProtection="1">
      <alignment/>
      <protection locked="0"/>
    </xf>
    <xf numFmtId="44" fontId="0" fillId="7" borderId="10" xfId="0" applyNumberFormat="1" applyFill="1" applyBorder="1" applyAlignment="1" applyProtection="1">
      <alignment/>
      <protection locked="0"/>
    </xf>
    <xf numFmtId="44" fontId="0" fillId="7" borderId="11" xfId="0" applyNumberFormat="1" applyFill="1" applyBorder="1" applyAlignment="1" applyProtection="1">
      <alignment/>
      <protection locked="0"/>
    </xf>
    <xf numFmtId="44" fontId="0" fillId="7" borderId="12" xfId="0" applyNumberFormat="1" applyFill="1" applyBorder="1" applyAlignment="1" applyProtection="1">
      <alignment/>
      <protection locked="0"/>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0"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xf>
    <xf numFmtId="0" fontId="0" fillId="7" borderId="0" xfId="0" applyFill="1" applyAlignment="1">
      <alignment/>
    </xf>
    <xf numFmtId="0" fontId="0" fillId="34" borderId="0" xfId="0" applyFill="1" applyAlignment="1">
      <alignment/>
    </xf>
    <xf numFmtId="0" fontId="42" fillId="0" borderId="0" xfId="0" applyFont="1" applyAlignment="1">
      <alignment/>
    </xf>
    <xf numFmtId="0" fontId="44" fillId="34" borderId="18" xfId="0" applyFont="1" applyFill="1" applyBorder="1" applyAlignment="1">
      <alignment horizontal="center" vertical="center" wrapText="1"/>
    </xf>
    <xf numFmtId="0" fontId="0" fillId="0" borderId="0" xfId="0" applyAlignment="1" applyProtection="1">
      <alignment/>
      <protection/>
    </xf>
    <xf numFmtId="0" fontId="0" fillId="33" borderId="0" xfId="0" applyFill="1" applyAlignment="1">
      <alignment/>
    </xf>
    <xf numFmtId="0" fontId="0" fillId="7" borderId="0" xfId="0" applyFill="1" applyAlignment="1" applyProtection="1">
      <alignment/>
      <protection/>
    </xf>
    <xf numFmtId="44" fontId="0" fillId="7" borderId="0" xfId="0" applyNumberFormat="1" applyFill="1" applyAlignment="1">
      <alignment/>
    </xf>
    <xf numFmtId="0" fontId="45" fillId="0" borderId="0" xfId="0" applyFont="1" applyAlignment="1">
      <alignment/>
    </xf>
    <xf numFmtId="0" fontId="45" fillId="0" borderId="0" xfId="0" applyFont="1" applyBorder="1" applyAlignment="1">
      <alignment/>
    </xf>
    <xf numFmtId="0" fontId="46" fillId="33" borderId="19" xfId="0" applyFont="1" applyFill="1" applyBorder="1" applyAlignment="1">
      <alignment horizontal="center"/>
    </xf>
    <xf numFmtId="0" fontId="46" fillId="33" borderId="20" xfId="0" applyFont="1" applyFill="1" applyBorder="1" applyAlignment="1">
      <alignment horizontal="center"/>
    </xf>
    <xf numFmtId="0" fontId="46" fillId="33" borderId="14" xfId="0" applyFont="1" applyFill="1" applyBorder="1" applyAlignment="1">
      <alignment horizontal="center"/>
    </xf>
    <xf numFmtId="0" fontId="46" fillId="33" borderId="21" xfId="0" applyFont="1" applyFill="1" applyBorder="1" applyAlignment="1">
      <alignment horizontal="center"/>
    </xf>
    <xf numFmtId="0" fontId="46" fillId="33" borderId="22" xfId="0" applyFont="1" applyFill="1" applyBorder="1" applyAlignment="1">
      <alignment horizontal="center"/>
    </xf>
    <xf numFmtId="0" fontId="46" fillId="33" borderId="15" xfId="0" applyFont="1" applyFill="1" applyBorder="1" applyAlignment="1">
      <alignment horizontal="center"/>
    </xf>
    <xf numFmtId="0" fontId="46" fillId="33" borderId="23" xfId="0" applyFont="1" applyFill="1" applyBorder="1" applyAlignment="1">
      <alignment horizontal="center"/>
    </xf>
    <xf numFmtId="0" fontId="46" fillId="33" borderId="24" xfId="0" applyFont="1" applyFill="1" applyBorder="1" applyAlignment="1">
      <alignment horizontal="center"/>
    </xf>
    <xf numFmtId="0" fontId="46" fillId="34" borderId="18" xfId="0" applyFont="1" applyFill="1" applyBorder="1" applyAlignment="1">
      <alignment horizontal="center"/>
    </xf>
    <xf numFmtId="0" fontId="46" fillId="33" borderId="25" xfId="0" applyFont="1" applyFill="1" applyBorder="1" applyAlignment="1">
      <alignment horizontal="center"/>
    </xf>
    <xf numFmtId="0" fontId="45" fillId="35" borderId="26" xfId="0" applyFont="1" applyFill="1" applyBorder="1" applyAlignment="1" applyProtection="1">
      <alignment horizontal="center" vertical="center"/>
      <protection locked="0"/>
    </xf>
    <xf numFmtId="165" fontId="45" fillId="35" borderId="27" xfId="0" applyNumberFormat="1" applyFont="1" applyFill="1" applyBorder="1" applyAlignment="1" applyProtection="1">
      <alignment horizontal="center" vertical="center"/>
      <protection locked="0"/>
    </xf>
    <xf numFmtId="3" fontId="45" fillId="35" borderId="27" xfId="0" applyNumberFormat="1" applyFont="1" applyFill="1" applyBorder="1" applyAlignment="1" applyProtection="1">
      <alignment horizontal="center" vertical="center"/>
      <protection locked="0"/>
    </xf>
    <xf numFmtId="0" fontId="45" fillId="35" borderId="27" xfId="0" applyFont="1" applyFill="1" applyBorder="1" applyAlignment="1" applyProtection="1">
      <alignment horizontal="center" vertical="center"/>
      <protection locked="0"/>
    </xf>
    <xf numFmtId="0" fontId="45" fillId="35" borderId="28" xfId="0" applyFont="1" applyFill="1" applyBorder="1" applyAlignment="1" applyProtection="1">
      <alignment horizontal="center" vertical="center"/>
      <protection locked="0"/>
    </xf>
    <xf numFmtId="0" fontId="45" fillId="35" borderId="29" xfId="0" applyFont="1" applyFill="1" applyBorder="1" applyAlignment="1" applyProtection="1">
      <alignment horizontal="center" vertical="center"/>
      <protection locked="0"/>
    </xf>
    <xf numFmtId="165" fontId="45" fillId="35" borderId="30" xfId="0" applyNumberFormat="1" applyFont="1" applyFill="1" applyBorder="1" applyAlignment="1" applyProtection="1">
      <alignment horizontal="center" vertical="center"/>
      <protection locked="0"/>
    </xf>
    <xf numFmtId="3" fontId="45" fillId="35" borderId="30" xfId="0" applyNumberFormat="1" applyFont="1" applyFill="1" applyBorder="1" applyAlignment="1" applyProtection="1">
      <alignment horizontal="center" vertical="center"/>
      <protection locked="0"/>
    </xf>
    <xf numFmtId="0" fontId="45" fillId="35" borderId="31" xfId="0" applyFont="1" applyFill="1" applyBorder="1" applyAlignment="1" applyProtection="1">
      <alignment horizontal="center" vertical="center"/>
      <protection locked="0"/>
    </xf>
    <xf numFmtId="0" fontId="45" fillId="35" borderId="32" xfId="0" applyFont="1" applyFill="1" applyBorder="1" applyAlignment="1" applyProtection="1">
      <alignment horizontal="center" vertical="center"/>
      <protection locked="0"/>
    </xf>
    <xf numFmtId="0" fontId="45" fillId="35" borderId="33" xfId="0" applyFont="1" applyFill="1" applyBorder="1" applyAlignment="1" applyProtection="1">
      <alignment horizontal="center" vertical="center"/>
      <protection locked="0"/>
    </xf>
    <xf numFmtId="165" fontId="45" fillId="35" borderId="31" xfId="0" applyNumberFormat="1" applyFont="1" applyFill="1" applyBorder="1" applyAlignment="1" applyProtection="1">
      <alignment horizontal="center" vertical="center"/>
      <protection locked="0"/>
    </xf>
    <xf numFmtId="3" fontId="45" fillId="35" borderId="31" xfId="0" applyNumberFormat="1" applyFont="1" applyFill="1" applyBorder="1" applyAlignment="1" applyProtection="1">
      <alignment horizontal="center" vertical="center"/>
      <protection locked="0"/>
    </xf>
    <xf numFmtId="0" fontId="45" fillId="35" borderId="34" xfId="0" applyFont="1" applyFill="1" applyBorder="1" applyAlignment="1" applyProtection="1">
      <alignment horizontal="center" vertical="center"/>
      <protection locked="0"/>
    </xf>
    <xf numFmtId="165" fontId="45" fillId="35" borderId="35" xfId="0" applyNumberFormat="1" applyFont="1" applyFill="1" applyBorder="1" applyAlignment="1" applyProtection="1">
      <alignment horizontal="center" vertical="center"/>
      <protection locked="0"/>
    </xf>
    <xf numFmtId="3" fontId="45" fillId="35" borderId="35" xfId="0" applyNumberFormat="1" applyFont="1" applyFill="1" applyBorder="1" applyAlignment="1" applyProtection="1">
      <alignment horizontal="center" vertical="center"/>
      <protection locked="0"/>
    </xf>
    <xf numFmtId="0" fontId="45" fillId="35" borderId="35" xfId="0" applyFont="1" applyFill="1" applyBorder="1" applyAlignment="1" applyProtection="1">
      <alignment horizontal="center" vertical="center"/>
      <protection locked="0"/>
    </xf>
    <xf numFmtId="0" fontId="45" fillId="35" borderId="36" xfId="0" applyFont="1" applyFill="1" applyBorder="1" applyAlignment="1" applyProtection="1">
      <alignment horizontal="center" vertical="center"/>
      <protection locked="0"/>
    </xf>
    <xf numFmtId="0" fontId="46" fillId="33" borderId="13"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5" xfId="0" applyFont="1" applyFill="1" applyBorder="1" applyAlignment="1">
      <alignment horizontal="center" vertical="center"/>
    </xf>
    <xf numFmtId="0" fontId="46" fillId="33" borderId="23" xfId="0" applyFont="1" applyFill="1" applyBorder="1" applyAlignment="1">
      <alignment horizontal="center" vertical="center"/>
    </xf>
    <xf numFmtId="0" fontId="46" fillId="33" borderId="24" xfId="0" applyFont="1" applyFill="1" applyBorder="1" applyAlignment="1">
      <alignment horizontal="center" vertical="center"/>
    </xf>
    <xf numFmtId="0" fontId="46" fillId="33" borderId="37" xfId="0" applyFont="1" applyFill="1" applyBorder="1" applyAlignment="1">
      <alignment horizontal="center" vertical="center"/>
    </xf>
    <xf numFmtId="0" fontId="46" fillId="34" borderId="38" xfId="0" applyFont="1" applyFill="1" applyBorder="1" applyAlignment="1">
      <alignment horizontal="center" vertical="center"/>
    </xf>
    <xf numFmtId="0" fontId="46" fillId="34" borderId="39" xfId="0" applyFont="1" applyFill="1" applyBorder="1" applyAlignment="1">
      <alignment horizontal="center" vertical="center"/>
    </xf>
    <xf numFmtId="0" fontId="46" fillId="34" borderId="40" xfId="0" applyFont="1" applyFill="1" applyBorder="1" applyAlignment="1">
      <alignment horizontal="center" vertical="center"/>
    </xf>
    <xf numFmtId="0" fontId="45" fillId="0" borderId="41" xfId="0" applyFont="1" applyBorder="1" applyAlignment="1">
      <alignment/>
    </xf>
    <xf numFmtId="0" fontId="45" fillId="0" borderId="42" xfId="0" applyFont="1" applyBorder="1" applyAlignment="1">
      <alignment/>
    </xf>
    <xf numFmtId="44" fontId="45" fillId="0" borderId="43" xfId="0" applyNumberFormat="1" applyFont="1" applyBorder="1" applyAlignment="1">
      <alignment/>
    </xf>
    <xf numFmtId="44" fontId="45" fillId="7" borderId="43" xfId="0" applyNumberFormat="1" applyFont="1" applyFill="1" applyBorder="1" applyAlignment="1">
      <alignment/>
    </xf>
    <xf numFmtId="44" fontId="45" fillId="35" borderId="44" xfId="0" applyNumberFormat="1" applyFont="1" applyFill="1" applyBorder="1" applyAlignment="1" applyProtection="1">
      <alignment/>
      <protection locked="0"/>
    </xf>
    <xf numFmtId="0" fontId="45" fillId="0" borderId="33" xfId="0" applyFont="1" applyBorder="1" applyAlignment="1">
      <alignment/>
    </xf>
    <xf numFmtId="44" fontId="45" fillId="0" borderId="31" xfId="0" applyNumberFormat="1" applyFont="1" applyBorder="1" applyAlignment="1">
      <alignment/>
    </xf>
    <xf numFmtId="44" fontId="45" fillId="7" borderId="31" xfId="0" applyNumberFormat="1" applyFont="1" applyFill="1" applyBorder="1" applyAlignment="1">
      <alignment/>
    </xf>
    <xf numFmtId="44" fontId="45" fillId="35" borderId="32" xfId="0" applyNumberFormat="1" applyFont="1" applyFill="1" applyBorder="1" applyAlignment="1" applyProtection="1">
      <alignment/>
      <protection locked="0"/>
    </xf>
    <xf numFmtId="0" fontId="45" fillId="0" borderId="34" xfId="0" applyFont="1" applyBorder="1" applyAlignment="1">
      <alignment/>
    </xf>
    <xf numFmtId="44" fontId="45" fillId="0" borderId="35" xfId="0" applyNumberFormat="1" applyFont="1" applyBorder="1" applyAlignment="1">
      <alignment/>
    </xf>
    <xf numFmtId="44" fontId="45" fillId="7" borderId="35" xfId="0" applyNumberFormat="1" applyFont="1" applyFill="1" applyBorder="1" applyAlignment="1">
      <alignment/>
    </xf>
    <xf numFmtId="44" fontId="45" fillId="35" borderId="36" xfId="0" applyNumberFormat="1" applyFont="1" applyFill="1" applyBorder="1" applyAlignment="1" applyProtection="1">
      <alignment/>
      <protection locked="0"/>
    </xf>
    <xf numFmtId="0" fontId="45" fillId="0" borderId="45" xfId="0" applyFont="1" applyBorder="1" applyAlignment="1">
      <alignment/>
    </xf>
    <xf numFmtId="0" fontId="45" fillId="0" borderId="46" xfId="0" applyFont="1" applyBorder="1" applyAlignment="1">
      <alignment/>
    </xf>
    <xf numFmtId="44" fontId="45" fillId="0" borderId="47" xfId="0" applyNumberFormat="1" applyFont="1" applyBorder="1" applyAlignment="1">
      <alignment/>
    </xf>
    <xf numFmtId="0" fontId="45" fillId="0" borderId="0" xfId="0" applyFont="1" applyBorder="1" applyAlignment="1">
      <alignment horizontal="left" vertical="center" wrapText="1" indent="1"/>
    </xf>
    <xf numFmtId="0" fontId="46" fillId="0" borderId="0" xfId="0" applyFont="1" applyBorder="1" applyAlignment="1">
      <alignment horizontal="left" vertical="center" wrapText="1"/>
    </xf>
    <xf numFmtId="0" fontId="45" fillId="33" borderId="0" xfId="0" applyFont="1" applyFill="1" applyBorder="1" applyAlignment="1">
      <alignment horizontal="left" vertical="center" wrapText="1" indent="1"/>
    </xf>
    <xf numFmtId="0" fontId="0" fillId="0" borderId="14" xfId="0" applyBorder="1" applyAlignment="1">
      <alignment horizontal="left" vertical="center" wrapText="1" indent="1"/>
    </xf>
    <xf numFmtId="0" fontId="47" fillId="0" borderId="0" xfId="52" applyFont="1" applyAlignment="1">
      <alignment horizontal="center" vertical="center"/>
    </xf>
    <xf numFmtId="0" fontId="48" fillId="0" borderId="0" xfId="0" applyFont="1" applyAlignment="1">
      <alignment horizontal="center" vertical="center"/>
    </xf>
    <xf numFmtId="0" fontId="46" fillId="33" borderId="48" xfId="0" applyFont="1" applyFill="1" applyBorder="1" applyAlignment="1">
      <alignment horizontal="center"/>
    </xf>
    <xf numFmtId="0" fontId="46" fillId="33" borderId="49" xfId="0" applyFont="1" applyFill="1" applyBorder="1" applyAlignment="1">
      <alignment horizontal="center"/>
    </xf>
    <xf numFmtId="0" fontId="45" fillId="0" borderId="49" xfId="0" applyFont="1" applyBorder="1" applyAlignment="1">
      <alignment horizontal="center"/>
    </xf>
    <xf numFmtId="0" fontId="45" fillId="0" borderId="50" xfId="0" applyFont="1" applyBorder="1" applyAlignment="1">
      <alignment horizontal="center"/>
    </xf>
    <xf numFmtId="0" fontId="45" fillId="35" borderId="51" xfId="0" applyFont="1" applyFill="1" applyBorder="1" applyAlignment="1" applyProtection="1">
      <alignment horizontal="center" vertical="center"/>
      <protection locked="0"/>
    </xf>
    <xf numFmtId="0" fontId="45" fillId="35" borderId="52" xfId="0" applyFont="1" applyFill="1" applyBorder="1" applyAlignment="1" applyProtection="1">
      <alignment horizontal="center" vertical="center"/>
      <protection locked="0"/>
    </xf>
    <xf numFmtId="0" fontId="45" fillId="35" borderId="53" xfId="0" applyFont="1" applyFill="1" applyBorder="1" applyAlignment="1" applyProtection="1">
      <alignment horizontal="center" vertical="center"/>
      <protection locked="0"/>
    </xf>
    <xf numFmtId="0" fontId="46" fillId="33" borderId="54" xfId="0" applyFont="1" applyFill="1" applyBorder="1" applyAlignment="1">
      <alignment horizontal="center"/>
    </xf>
    <xf numFmtId="0" fontId="45" fillId="0" borderId="22" xfId="0" applyFont="1" applyBorder="1" applyAlignment="1">
      <alignment horizontal="center"/>
    </xf>
    <xf numFmtId="0" fontId="45" fillId="0" borderId="0" xfId="0" applyFont="1" applyBorder="1" applyAlignment="1">
      <alignment vertical="top" wrapText="1"/>
    </xf>
    <xf numFmtId="0" fontId="46" fillId="33" borderId="54" xfId="0" applyFont="1" applyFill="1" applyBorder="1" applyAlignment="1">
      <alignment horizontal="center" vertical="center"/>
    </xf>
    <xf numFmtId="0" fontId="45" fillId="0" borderId="22" xfId="0" applyFont="1" applyBorder="1" applyAlignment="1">
      <alignment horizontal="center" vertical="center"/>
    </xf>
    <xf numFmtId="0" fontId="45" fillId="0" borderId="55" xfId="0" applyFont="1" applyBorder="1" applyAlignment="1">
      <alignment horizontal="center" vertical="center"/>
    </xf>
    <xf numFmtId="0" fontId="45" fillId="35" borderId="56" xfId="0" applyFont="1" applyFill="1" applyBorder="1" applyAlignment="1" applyProtection="1">
      <alignment horizontal="center" vertical="center" wrapText="1"/>
      <protection locked="0"/>
    </xf>
    <xf numFmtId="0" fontId="45" fillId="35" borderId="57" xfId="0" applyFont="1" applyFill="1" applyBorder="1" applyAlignment="1" applyProtection="1">
      <alignment horizontal="center" vertical="center" wrapText="1"/>
      <protection locked="0"/>
    </xf>
    <xf numFmtId="0" fontId="45" fillId="35" borderId="58" xfId="0" applyFont="1" applyFill="1" applyBorder="1" applyAlignment="1" applyProtection="1">
      <alignment horizontal="center" vertical="center" wrapText="1"/>
      <protection locked="0"/>
    </xf>
    <xf numFmtId="0" fontId="45" fillId="35" borderId="59" xfId="0" applyFont="1" applyFill="1" applyBorder="1" applyAlignment="1" applyProtection="1">
      <alignment horizontal="center" vertical="center" wrapText="1"/>
      <protection locked="0"/>
    </xf>
    <xf numFmtId="0" fontId="49" fillId="35" borderId="57" xfId="52" applyNumberFormat="1" applyFont="1" applyFill="1" applyBorder="1" applyAlignment="1" applyProtection="1">
      <alignment horizontal="center" vertical="center" wrapText="1"/>
      <protection locked="0"/>
    </xf>
    <xf numFmtId="0" fontId="45" fillId="35" borderId="57" xfId="0" applyNumberFormat="1" applyFont="1" applyFill="1" applyBorder="1" applyAlignment="1" applyProtection="1">
      <alignment horizontal="center" vertical="center" wrapText="1"/>
      <protection locked="0"/>
    </xf>
    <xf numFmtId="0" fontId="45" fillId="35" borderId="59" xfId="0" applyNumberFormat="1" applyFont="1" applyFill="1" applyBorder="1" applyAlignment="1" applyProtection="1">
      <alignment horizontal="center" vertical="center" wrapText="1"/>
      <protection locked="0"/>
    </xf>
    <xf numFmtId="164" fontId="45" fillId="35" borderId="60" xfId="0" applyNumberFormat="1" applyFont="1" applyFill="1" applyBorder="1" applyAlignment="1" applyProtection="1">
      <alignment horizontal="center" vertical="center"/>
      <protection locked="0"/>
    </xf>
    <xf numFmtId="164" fontId="45" fillId="35" borderId="59" xfId="0" applyNumberFormat="1" applyFont="1" applyFill="1" applyBorder="1" applyAlignment="1" applyProtection="1">
      <alignment horizontal="center" vertical="center"/>
      <protection locked="0"/>
    </xf>
    <xf numFmtId="164" fontId="45" fillId="35" borderId="61" xfId="0" applyNumberFormat="1" applyFont="1" applyFill="1" applyBorder="1" applyAlignment="1" applyProtection="1">
      <alignment horizontal="center" vertical="center"/>
      <protection locked="0"/>
    </xf>
    <xf numFmtId="0" fontId="45" fillId="35" borderId="62" xfId="0" applyFont="1" applyFill="1" applyBorder="1" applyAlignment="1" applyProtection="1">
      <alignment horizontal="center" vertical="center"/>
      <protection locked="0"/>
    </xf>
    <xf numFmtId="0" fontId="45" fillId="35" borderId="63" xfId="0" applyFont="1" applyFill="1" applyBorder="1" applyAlignment="1" applyProtection="1">
      <alignment horizontal="center" vertical="center"/>
      <protection locked="0"/>
    </xf>
    <xf numFmtId="0" fontId="45" fillId="35" borderId="64" xfId="0" applyFont="1" applyFill="1" applyBorder="1" applyAlignment="1" applyProtection="1">
      <alignment horizontal="center" vertical="center"/>
      <protection locked="0"/>
    </xf>
    <xf numFmtId="0" fontId="45" fillId="35" borderId="65" xfId="0" applyFont="1" applyFill="1" applyBorder="1" applyAlignment="1" applyProtection="1">
      <alignment horizontal="center" vertical="center"/>
      <protection locked="0"/>
    </xf>
    <xf numFmtId="0" fontId="45" fillId="35" borderId="66" xfId="0" applyFont="1" applyFill="1" applyBorder="1" applyAlignment="1" applyProtection="1">
      <alignment horizontal="center" vertical="center"/>
      <protection locked="0"/>
    </xf>
    <xf numFmtId="0" fontId="45" fillId="35" borderId="67" xfId="0" applyFont="1" applyFill="1" applyBorder="1" applyAlignment="1" applyProtection="1">
      <alignment horizontal="center" vertical="center"/>
      <protection locked="0"/>
    </xf>
    <xf numFmtId="0" fontId="46" fillId="33" borderId="55" xfId="0" applyFont="1" applyFill="1" applyBorder="1" applyAlignment="1">
      <alignment horizontal="center"/>
    </xf>
    <xf numFmtId="0" fontId="46" fillId="33" borderId="68" xfId="0" applyFont="1" applyFill="1" applyBorder="1" applyAlignment="1">
      <alignment horizontal="center"/>
    </xf>
    <xf numFmtId="0" fontId="46" fillId="34" borderId="69" xfId="0" applyFont="1" applyFill="1" applyBorder="1" applyAlignment="1">
      <alignment horizontal="center"/>
    </xf>
    <xf numFmtId="0" fontId="46" fillId="34" borderId="70" xfId="0" applyFont="1" applyFill="1" applyBorder="1" applyAlignment="1">
      <alignment horizontal="center"/>
    </xf>
    <xf numFmtId="0" fontId="46" fillId="33" borderId="71" xfId="0" applyFont="1" applyFill="1" applyBorder="1" applyAlignment="1">
      <alignment horizontal="center"/>
    </xf>
    <xf numFmtId="0" fontId="46" fillId="33" borderId="72" xfId="0" applyFont="1" applyFill="1" applyBorder="1" applyAlignment="1">
      <alignment horizontal="center"/>
    </xf>
    <xf numFmtId="0" fontId="45" fillId="0" borderId="0" xfId="0" applyFont="1" applyAlignment="1">
      <alignment horizontal="center" vertical="top" wrapText="1"/>
    </xf>
    <xf numFmtId="0" fontId="46" fillId="0" borderId="0" xfId="0" applyFont="1" applyAlignment="1">
      <alignment horizontal="center" vertical="center" wrapText="1"/>
    </xf>
    <xf numFmtId="0" fontId="45" fillId="0" borderId="0" xfId="0" applyFont="1" applyAlignment="1">
      <alignment horizontal="center" vertical="center" wrapText="1"/>
    </xf>
    <xf numFmtId="0" fontId="42" fillId="33" borderId="0" xfId="0" applyFont="1" applyFill="1" applyAlignment="1">
      <alignment/>
    </xf>
    <xf numFmtId="0" fontId="0" fillId="33" borderId="0" xfId="0"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beille-cyclotourisme.fr/"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C9:O58"/>
  <sheetViews>
    <sheetView tabSelected="1" workbookViewId="0" topLeftCell="A12">
      <selection activeCell="D17" sqref="D17"/>
    </sheetView>
  </sheetViews>
  <sheetFormatPr defaultColWidth="10.875" defaultRowHeight="15.75"/>
  <cols>
    <col min="3" max="3" width="1.4921875" style="0" customWidth="1"/>
    <col min="4" max="4" width="26.50390625" style="0" customWidth="1"/>
    <col min="5" max="8" width="11.00390625" style="0" customWidth="1"/>
    <col min="9" max="9" width="13.125" style="0" customWidth="1"/>
    <col min="10" max="12" width="11.00390625" style="0" customWidth="1"/>
    <col min="13" max="14" width="11.625" style="0" customWidth="1"/>
    <col min="15" max="15" width="1.4921875" style="0" customWidth="1"/>
  </cols>
  <sheetData>
    <row r="1" ht="21.75" customHeight="1"/>
    <row r="2" ht="21.75" customHeight="1"/>
    <row r="3" ht="21.75" customHeight="1"/>
    <row r="4" ht="21.75" customHeight="1"/>
    <row r="5" ht="21.75" customHeight="1"/>
    <row r="6" ht="21.75" customHeight="1"/>
    <row r="7" ht="21.75" customHeight="1"/>
    <row r="8" ht="9" customHeight="1"/>
    <row r="9" spans="4:14" ht="21.75" customHeight="1" hidden="1">
      <c r="D9" s="82" t="str">
        <f>SUBSTITUTE("Année #","#",Données!G10)</f>
        <v>Année 2017</v>
      </c>
      <c r="E9" s="82"/>
      <c r="F9" s="82"/>
      <c r="G9" s="82"/>
      <c r="H9" s="82"/>
      <c r="I9" s="82"/>
      <c r="J9" s="82"/>
      <c r="K9" s="82"/>
      <c r="L9" s="82"/>
      <c r="M9" s="82"/>
      <c r="N9" s="82"/>
    </row>
    <row r="10" spans="4:14" ht="21.75" customHeight="1">
      <c r="D10" s="82" t="str">
        <f>SUBSTITUTE("Fin d'année #","#",Données!G10)</f>
        <v>Fin d'année 2017</v>
      </c>
      <c r="E10" s="82"/>
      <c r="F10" s="82"/>
      <c r="G10" s="82"/>
      <c r="H10" s="82"/>
      <c r="I10" s="82"/>
      <c r="J10" s="82"/>
      <c r="K10" s="82"/>
      <c r="L10" s="82"/>
      <c r="M10" s="82"/>
      <c r="N10" s="82"/>
    </row>
    <row r="11" spans="4:14" ht="21.75" customHeight="1">
      <c r="D11" s="81" t="s">
        <v>52</v>
      </c>
      <c r="E11" s="82"/>
      <c r="F11" s="82"/>
      <c r="G11" s="82"/>
      <c r="H11" s="82"/>
      <c r="I11" s="82"/>
      <c r="J11" s="82"/>
      <c r="K11" s="82"/>
      <c r="L11" s="82"/>
      <c r="M11" s="82"/>
      <c r="N11" s="82"/>
    </row>
    <row r="12" ht="9" customHeight="1"/>
    <row r="13" spans="3:15" s="22" customFormat="1" ht="91.5" customHeight="1">
      <c r="C13" s="23"/>
      <c r="D13" s="92" t="s">
        <v>49</v>
      </c>
      <c r="E13" s="92"/>
      <c r="F13" s="92"/>
      <c r="G13" s="92"/>
      <c r="H13" s="92"/>
      <c r="I13" s="92"/>
      <c r="J13" s="92"/>
      <c r="K13" s="92"/>
      <c r="L13" s="92"/>
      <c r="M13" s="92"/>
      <c r="N13" s="92"/>
      <c r="O13" s="23"/>
    </row>
    <row r="14" spans="3:15" ht="9" customHeight="1" thickBot="1">
      <c r="C14" s="13"/>
      <c r="D14" s="13"/>
      <c r="E14" s="13"/>
      <c r="F14" s="13"/>
      <c r="G14" s="13"/>
      <c r="H14" s="13"/>
      <c r="I14" s="13"/>
      <c r="J14" s="13"/>
      <c r="K14" s="13"/>
      <c r="L14" s="13"/>
      <c r="M14" s="13"/>
      <c r="N14" s="13"/>
      <c r="O14" s="13"/>
    </row>
    <row r="15" spans="3:15" s="22" customFormat="1" ht="24" customHeight="1">
      <c r="C15" s="23"/>
      <c r="D15" s="24"/>
      <c r="E15" s="25"/>
      <c r="F15" s="26"/>
      <c r="G15" s="26"/>
      <c r="H15" s="26"/>
      <c r="I15" s="27" t="s">
        <v>46</v>
      </c>
      <c r="J15" s="27" t="s">
        <v>44</v>
      </c>
      <c r="K15" s="90" t="s">
        <v>43</v>
      </c>
      <c r="L15" s="91"/>
      <c r="M15" s="28" t="s">
        <v>13</v>
      </c>
      <c r="N15" s="29" t="s">
        <v>40</v>
      </c>
      <c r="O15" s="23"/>
    </row>
    <row r="16" spans="3:15" s="22" customFormat="1" ht="24" customHeight="1">
      <c r="C16" s="23"/>
      <c r="D16" s="30" t="s">
        <v>39</v>
      </c>
      <c r="E16" s="83" t="s">
        <v>48</v>
      </c>
      <c r="F16" s="84"/>
      <c r="G16" s="85"/>
      <c r="H16" s="86"/>
      <c r="I16" s="31" t="s">
        <v>47</v>
      </c>
      <c r="J16" s="31" t="s">
        <v>45</v>
      </c>
      <c r="K16" s="32" t="s">
        <v>42</v>
      </c>
      <c r="L16" s="32" t="s">
        <v>41</v>
      </c>
      <c r="M16" s="17" t="s">
        <v>53</v>
      </c>
      <c r="N16" s="33"/>
      <c r="O16" s="23"/>
    </row>
    <row r="17" spans="3:15" s="22" customFormat="1" ht="24" customHeight="1">
      <c r="C17" s="23"/>
      <c r="D17" s="34"/>
      <c r="E17" s="87"/>
      <c r="F17" s="88"/>
      <c r="G17" s="88"/>
      <c r="H17" s="89"/>
      <c r="I17" s="35"/>
      <c r="J17" s="36"/>
      <c r="K17" s="37"/>
      <c r="L17" s="37"/>
      <c r="M17" s="37"/>
      <c r="N17" s="38"/>
      <c r="O17" s="23"/>
    </row>
    <row r="18" spans="3:15" s="22" customFormat="1" ht="24" customHeight="1">
      <c r="C18" s="23"/>
      <c r="D18" s="39"/>
      <c r="E18" s="106"/>
      <c r="F18" s="107"/>
      <c r="G18" s="107"/>
      <c r="H18" s="108"/>
      <c r="I18" s="40"/>
      <c r="J18" s="41"/>
      <c r="K18" s="42"/>
      <c r="L18" s="42"/>
      <c r="M18" s="42"/>
      <c r="N18" s="43"/>
      <c r="O18" s="23"/>
    </row>
    <row r="19" spans="3:15" s="22" customFormat="1" ht="24" customHeight="1">
      <c r="C19" s="23"/>
      <c r="D19" s="44"/>
      <c r="E19" s="106"/>
      <c r="F19" s="107"/>
      <c r="G19" s="107"/>
      <c r="H19" s="108"/>
      <c r="I19" s="45"/>
      <c r="J19" s="46"/>
      <c r="K19" s="42"/>
      <c r="L19" s="42"/>
      <c r="M19" s="42"/>
      <c r="N19" s="43"/>
      <c r="O19" s="23"/>
    </row>
    <row r="20" spans="3:15" s="22" customFormat="1" ht="24" customHeight="1" thickBot="1">
      <c r="C20" s="23"/>
      <c r="D20" s="47"/>
      <c r="E20" s="109"/>
      <c r="F20" s="110"/>
      <c r="G20" s="110"/>
      <c r="H20" s="111"/>
      <c r="I20" s="48"/>
      <c r="J20" s="49"/>
      <c r="K20" s="50"/>
      <c r="L20" s="50"/>
      <c r="M20" s="50"/>
      <c r="N20" s="51"/>
      <c r="O20" s="23"/>
    </row>
    <row r="21" spans="3:15" s="22" customFormat="1" ht="9" customHeight="1" thickBot="1">
      <c r="C21" s="23"/>
      <c r="D21" s="23"/>
      <c r="E21" s="23"/>
      <c r="F21" s="23"/>
      <c r="G21" s="23"/>
      <c r="H21" s="23"/>
      <c r="I21" s="23"/>
      <c r="J21" s="23"/>
      <c r="K21" s="23"/>
      <c r="L21" s="23"/>
      <c r="M21" s="23"/>
      <c r="N21" s="23"/>
      <c r="O21" s="23"/>
    </row>
    <row r="22" spans="3:15" s="22" customFormat="1" ht="24" customHeight="1">
      <c r="C22" s="23"/>
      <c r="D22" s="116" t="s">
        <v>38</v>
      </c>
      <c r="E22" s="117"/>
      <c r="F22" s="117" t="s">
        <v>37</v>
      </c>
      <c r="G22" s="117"/>
      <c r="H22" s="117"/>
      <c r="I22" s="112" t="s">
        <v>33</v>
      </c>
      <c r="J22" s="112"/>
      <c r="K22" s="112"/>
      <c r="L22" s="112"/>
      <c r="M22" s="112"/>
      <c r="N22" s="113"/>
      <c r="O22" s="23"/>
    </row>
    <row r="23" spans="3:15" s="22" customFormat="1" ht="28.5" customHeight="1">
      <c r="C23" s="23"/>
      <c r="D23" s="96"/>
      <c r="E23" s="97"/>
      <c r="F23" s="100"/>
      <c r="G23" s="101"/>
      <c r="H23" s="101"/>
      <c r="I23" s="114" t="s">
        <v>34</v>
      </c>
      <c r="J23" s="114"/>
      <c r="K23" s="114" t="s">
        <v>35</v>
      </c>
      <c r="L23" s="114"/>
      <c r="M23" s="114" t="s">
        <v>36</v>
      </c>
      <c r="N23" s="115"/>
      <c r="O23" s="23"/>
    </row>
    <row r="24" spans="3:15" s="22" customFormat="1" ht="28.5" customHeight="1" thickBot="1">
      <c r="C24" s="23"/>
      <c r="D24" s="98"/>
      <c r="E24" s="99"/>
      <c r="F24" s="102"/>
      <c r="G24" s="102"/>
      <c r="H24" s="102"/>
      <c r="I24" s="103"/>
      <c r="J24" s="104"/>
      <c r="K24" s="104"/>
      <c r="L24" s="104"/>
      <c r="M24" s="104"/>
      <c r="N24" s="105"/>
      <c r="O24" s="23"/>
    </row>
    <row r="25" spans="3:15" s="22" customFormat="1" ht="9" customHeight="1" thickBot="1">
      <c r="C25" s="23"/>
      <c r="D25" s="23"/>
      <c r="E25" s="23"/>
      <c r="F25" s="23"/>
      <c r="G25" s="23"/>
      <c r="H25" s="23"/>
      <c r="I25" s="23"/>
      <c r="J25" s="23"/>
      <c r="K25" s="23"/>
      <c r="L25" s="23"/>
      <c r="M25" s="23"/>
      <c r="N25" s="23"/>
      <c r="O25" s="23"/>
    </row>
    <row r="26" spans="3:15" s="22" customFormat="1" ht="24" customHeight="1">
      <c r="C26" s="23"/>
      <c r="D26" s="52"/>
      <c r="E26" s="93" t="s">
        <v>10</v>
      </c>
      <c r="F26" s="94"/>
      <c r="G26" s="53" t="s">
        <v>11</v>
      </c>
      <c r="H26" s="93" t="s">
        <v>23</v>
      </c>
      <c r="I26" s="95"/>
      <c r="J26" s="94"/>
      <c r="K26" s="93" t="s">
        <v>29</v>
      </c>
      <c r="L26" s="95"/>
      <c r="M26" s="94"/>
      <c r="N26" s="54" t="s">
        <v>30</v>
      </c>
      <c r="O26" s="23"/>
    </row>
    <row r="27" spans="3:15" s="22" customFormat="1" ht="24" customHeight="1">
      <c r="C27" s="23"/>
      <c r="D27" s="55" t="s">
        <v>7</v>
      </c>
      <c r="E27" s="56"/>
      <c r="F27" s="56"/>
      <c r="G27" s="56"/>
      <c r="H27" s="56" t="s">
        <v>13</v>
      </c>
      <c r="I27" s="56" t="str">
        <f>$H27</f>
        <v>Formule</v>
      </c>
      <c r="J27" s="56" t="str">
        <f>$H27</f>
        <v>Formule</v>
      </c>
      <c r="K27" s="56" t="str">
        <f>$H27</f>
        <v>Formule</v>
      </c>
      <c r="L27" s="56" t="str">
        <f>$H27</f>
        <v>Formule</v>
      </c>
      <c r="M27" s="56" t="str">
        <f>$H27</f>
        <v>Formule</v>
      </c>
      <c r="N27" s="57" t="s">
        <v>31</v>
      </c>
      <c r="O27" s="23"/>
    </row>
    <row r="28" spans="3:15" s="22" customFormat="1" ht="24" customHeight="1" thickBot="1">
      <c r="C28" s="23"/>
      <c r="D28" s="58"/>
      <c r="E28" s="59" t="s">
        <v>8</v>
      </c>
      <c r="F28" s="59" t="s">
        <v>9</v>
      </c>
      <c r="G28" s="59" t="s">
        <v>9</v>
      </c>
      <c r="H28" s="59" t="s">
        <v>12</v>
      </c>
      <c r="I28" s="59" t="s">
        <v>14</v>
      </c>
      <c r="J28" s="59" t="s">
        <v>15</v>
      </c>
      <c r="K28" s="59" t="str">
        <f>H28</f>
        <v>"MB"</v>
      </c>
      <c r="L28" s="59" t="str">
        <f>I28</f>
        <v>"PB"</v>
      </c>
      <c r="M28" s="59" t="str">
        <f>J28</f>
        <v>"GB"</v>
      </c>
      <c r="N28" s="60"/>
      <c r="O28" s="23"/>
    </row>
    <row r="29" spans="3:15" s="22" customFormat="1" ht="9" customHeight="1" thickBot="1">
      <c r="C29" s="23"/>
      <c r="D29" s="61"/>
      <c r="E29" s="61"/>
      <c r="F29" s="61"/>
      <c r="G29" s="61"/>
      <c r="H29" s="61"/>
      <c r="I29" s="61"/>
      <c r="J29" s="61"/>
      <c r="K29" s="61"/>
      <c r="L29" s="61"/>
      <c r="M29" s="61"/>
      <c r="N29" s="61"/>
      <c r="O29" s="23"/>
    </row>
    <row r="30" spans="3:15" s="22" customFormat="1" ht="24" customHeight="1">
      <c r="C30" s="23"/>
      <c r="D30" s="62" t="s">
        <v>0</v>
      </c>
      <c r="E30" s="63">
        <f>Données!E32</f>
        <v>27</v>
      </c>
      <c r="F30" s="63">
        <f>Données!F32</f>
        <v>27</v>
      </c>
      <c r="G30" s="63">
        <v>0</v>
      </c>
      <c r="H30" s="63">
        <f>Données!G32</f>
        <v>15</v>
      </c>
      <c r="I30" s="63">
        <f>Données!I32</f>
        <v>16.5</v>
      </c>
      <c r="J30" s="63">
        <f>Données!K32</f>
        <v>65</v>
      </c>
      <c r="K30" s="64">
        <f>E30+F30+G30+H30</f>
        <v>69</v>
      </c>
      <c r="L30" s="64">
        <f>E30+F30+G30+I30</f>
        <v>70.5</v>
      </c>
      <c r="M30" s="64">
        <f>E30+F30+G30+J30</f>
        <v>119</v>
      </c>
      <c r="N30" s="65"/>
      <c r="O30" s="23"/>
    </row>
    <row r="31" spans="3:15" s="22" customFormat="1" ht="24" customHeight="1">
      <c r="C31" s="23"/>
      <c r="D31" s="66" t="s">
        <v>1</v>
      </c>
      <c r="E31" s="67">
        <f>Données!E32</f>
        <v>27</v>
      </c>
      <c r="F31" s="67">
        <f>Données!F32</f>
        <v>27</v>
      </c>
      <c r="G31" s="67">
        <f>Données!M32</f>
        <v>18</v>
      </c>
      <c r="H31" s="67">
        <f>Données!G33</f>
        <v>15</v>
      </c>
      <c r="I31" s="67">
        <f>Données!I33</f>
        <v>16.5</v>
      </c>
      <c r="J31" s="67">
        <f>Données!K33</f>
        <v>65</v>
      </c>
      <c r="K31" s="68">
        <f aca="true" t="shared" si="0" ref="K31:K36">E31+F31+G31+H31</f>
        <v>87</v>
      </c>
      <c r="L31" s="68">
        <f aca="true" t="shared" si="1" ref="L31:L36">E31+F31+G31+I31</f>
        <v>88.5</v>
      </c>
      <c r="M31" s="68">
        <f aca="true" t="shared" si="2" ref="M31:M36">E31+F31+G31+J31</f>
        <v>137</v>
      </c>
      <c r="N31" s="69"/>
      <c r="O31" s="23"/>
    </row>
    <row r="32" spans="3:15" s="22" customFormat="1" ht="24" customHeight="1">
      <c r="C32" s="23"/>
      <c r="D32" s="66" t="s">
        <v>2</v>
      </c>
      <c r="E32" s="67">
        <f>Données!E36</f>
        <v>21</v>
      </c>
      <c r="F32" s="67">
        <f>Données!F36</f>
        <v>11.7</v>
      </c>
      <c r="G32" s="67">
        <v>0</v>
      </c>
      <c r="H32" s="67">
        <f>Données!G36</f>
        <v>15</v>
      </c>
      <c r="I32" s="67">
        <f>Données!I36</f>
        <v>16.5</v>
      </c>
      <c r="J32" s="67">
        <f>Données!K36</f>
        <v>65</v>
      </c>
      <c r="K32" s="68">
        <f t="shared" si="0"/>
        <v>47.7</v>
      </c>
      <c r="L32" s="68">
        <f t="shared" si="1"/>
        <v>49.2</v>
      </c>
      <c r="M32" s="68">
        <f t="shared" si="2"/>
        <v>97.7</v>
      </c>
      <c r="N32" s="69"/>
      <c r="O32" s="23"/>
    </row>
    <row r="33" spans="3:15" s="22" customFormat="1" ht="24" customHeight="1">
      <c r="C33" s="23"/>
      <c r="D33" s="66" t="s">
        <v>3</v>
      </c>
      <c r="E33" s="67">
        <f>Données!E37</f>
        <v>5</v>
      </c>
      <c r="F33" s="67">
        <f>Données!F37</f>
        <v>6.5</v>
      </c>
      <c r="G33" s="67">
        <v>0</v>
      </c>
      <c r="H33" s="67">
        <f>Données!G35</f>
        <v>15</v>
      </c>
      <c r="I33" s="67">
        <f>Données!I35</f>
        <v>16.5</v>
      </c>
      <c r="J33" s="67">
        <f>Données!K35</f>
        <v>65</v>
      </c>
      <c r="K33" s="68">
        <f t="shared" si="0"/>
        <v>26.5</v>
      </c>
      <c r="L33" s="68">
        <f t="shared" si="1"/>
        <v>28</v>
      </c>
      <c r="M33" s="68">
        <f t="shared" si="2"/>
        <v>76.5</v>
      </c>
      <c r="N33" s="69"/>
      <c r="O33" s="23"/>
    </row>
    <row r="34" spans="3:15" s="22" customFormat="1" ht="24" customHeight="1">
      <c r="C34" s="23"/>
      <c r="D34" s="66" t="s">
        <v>4</v>
      </c>
      <c r="E34" s="67">
        <f>Données!E38</f>
        <v>0</v>
      </c>
      <c r="F34" s="67">
        <f>Données!F38</f>
        <v>0</v>
      </c>
      <c r="G34" s="67">
        <v>0</v>
      </c>
      <c r="H34" s="67">
        <v>0</v>
      </c>
      <c r="I34" s="67">
        <v>0</v>
      </c>
      <c r="J34" s="67">
        <f>Données!K38</f>
        <v>48.5</v>
      </c>
      <c r="K34" s="68">
        <f t="shared" si="0"/>
        <v>0</v>
      </c>
      <c r="L34" s="68">
        <f t="shared" si="1"/>
        <v>0</v>
      </c>
      <c r="M34" s="68">
        <f t="shared" si="2"/>
        <v>48.5</v>
      </c>
      <c r="N34" s="69"/>
      <c r="O34" s="23"/>
    </row>
    <row r="35" spans="3:15" s="22" customFormat="1" ht="24" customHeight="1">
      <c r="C35" s="23"/>
      <c r="D35" s="66" t="s">
        <v>5</v>
      </c>
      <c r="E35" s="67">
        <f>Données!E33</f>
        <v>5</v>
      </c>
      <c r="F35" s="67">
        <f>Données!F33</f>
        <v>11.5</v>
      </c>
      <c r="G35" s="67">
        <v>0</v>
      </c>
      <c r="H35" s="67">
        <f>Données!G37</f>
        <v>15</v>
      </c>
      <c r="I35" s="67">
        <f>Données!I37</f>
        <v>16.5</v>
      </c>
      <c r="J35" s="67">
        <f>Données!K37</f>
        <v>65</v>
      </c>
      <c r="K35" s="68">
        <f t="shared" si="0"/>
        <v>31.5</v>
      </c>
      <c r="L35" s="68">
        <f t="shared" si="1"/>
        <v>33</v>
      </c>
      <c r="M35" s="68">
        <f t="shared" si="2"/>
        <v>81.5</v>
      </c>
      <c r="N35" s="69"/>
      <c r="O35" s="23"/>
    </row>
    <row r="36" spans="3:15" s="22" customFormat="1" ht="24" customHeight="1" thickBot="1">
      <c r="C36" s="23"/>
      <c r="D36" s="70" t="s">
        <v>6</v>
      </c>
      <c r="E36" s="71">
        <f>Données!E33</f>
        <v>5</v>
      </c>
      <c r="F36" s="71">
        <f>Données!F33</f>
        <v>11.5</v>
      </c>
      <c r="G36" s="71">
        <f>Données!M33</f>
        <v>18</v>
      </c>
      <c r="H36" s="71">
        <f>Données!G33</f>
        <v>15</v>
      </c>
      <c r="I36" s="71">
        <f>Données!I33</f>
        <v>16.5</v>
      </c>
      <c r="J36" s="71">
        <f>Données!K33</f>
        <v>65</v>
      </c>
      <c r="K36" s="72">
        <f t="shared" si="0"/>
        <v>49.5</v>
      </c>
      <c r="L36" s="72">
        <f t="shared" si="1"/>
        <v>51</v>
      </c>
      <c r="M36" s="72">
        <f t="shared" si="2"/>
        <v>99.5</v>
      </c>
      <c r="N36" s="73"/>
      <c r="O36" s="23"/>
    </row>
    <row r="37" spans="3:15" s="22" customFormat="1" ht="9" customHeight="1" thickBot="1">
      <c r="C37" s="23"/>
      <c r="D37" s="61"/>
      <c r="E37" s="61"/>
      <c r="F37" s="61"/>
      <c r="G37" s="61"/>
      <c r="H37" s="61"/>
      <c r="I37" s="61"/>
      <c r="J37" s="61"/>
      <c r="K37" s="61"/>
      <c r="L37" s="61"/>
      <c r="M37" s="61"/>
      <c r="N37" s="61"/>
      <c r="O37" s="23"/>
    </row>
    <row r="38" spans="3:15" s="22" customFormat="1" ht="24" customHeight="1" thickBot="1">
      <c r="C38" s="23"/>
      <c r="D38" s="74"/>
      <c r="E38" s="61"/>
      <c r="F38" s="61"/>
      <c r="G38" s="61"/>
      <c r="H38" s="61"/>
      <c r="I38" s="61"/>
      <c r="J38" s="61"/>
      <c r="K38" s="61"/>
      <c r="L38" s="61" t="s">
        <v>32</v>
      </c>
      <c r="M38" s="75"/>
      <c r="N38" s="76">
        <f>SUM(N30:N36)</f>
        <v>0</v>
      </c>
      <c r="O38" s="23"/>
    </row>
    <row r="39" spans="3:15" ht="9" customHeight="1">
      <c r="C39" s="13"/>
      <c r="D39" s="80"/>
      <c r="E39" s="80"/>
      <c r="F39" s="80"/>
      <c r="G39" s="80"/>
      <c r="H39" s="80"/>
      <c r="I39" s="80"/>
      <c r="J39" s="80"/>
      <c r="K39" s="80"/>
      <c r="L39" s="80"/>
      <c r="M39" s="80"/>
      <c r="N39" s="80"/>
      <c r="O39" s="13"/>
    </row>
    <row r="40" spans="3:15" ht="15" customHeight="1">
      <c r="C40" s="13"/>
      <c r="D40" s="78" t="s">
        <v>57</v>
      </c>
      <c r="E40" s="78"/>
      <c r="F40" s="78"/>
      <c r="G40" s="78"/>
      <c r="H40" s="78"/>
      <c r="I40" s="78"/>
      <c r="J40" s="78"/>
      <c r="K40" s="78"/>
      <c r="L40" s="78"/>
      <c r="M40" s="78"/>
      <c r="N40" s="78"/>
      <c r="O40" s="13"/>
    </row>
    <row r="41" spans="4:14" ht="9" customHeight="1">
      <c r="D41" s="77"/>
      <c r="E41" s="77"/>
      <c r="F41" s="77"/>
      <c r="G41" s="77"/>
      <c r="H41" s="77"/>
      <c r="I41" s="77"/>
      <c r="J41" s="77"/>
      <c r="K41" s="77"/>
      <c r="L41" s="77"/>
      <c r="M41" s="77"/>
      <c r="N41" s="77"/>
    </row>
    <row r="42" spans="4:14" ht="18" customHeight="1">
      <c r="D42" s="77" t="s">
        <v>58</v>
      </c>
      <c r="E42" s="77"/>
      <c r="F42" s="77"/>
      <c r="G42" s="77"/>
      <c r="H42" s="77"/>
      <c r="I42" s="77"/>
      <c r="J42" s="77"/>
      <c r="K42" s="77"/>
      <c r="L42" s="77"/>
      <c r="M42" s="77"/>
      <c r="N42" s="77"/>
    </row>
    <row r="43" spans="4:14" ht="9" customHeight="1">
      <c r="D43" s="77"/>
      <c r="E43" s="77"/>
      <c r="F43" s="77"/>
      <c r="G43" s="77"/>
      <c r="H43" s="77"/>
      <c r="I43" s="77"/>
      <c r="J43" s="77"/>
      <c r="K43" s="77"/>
      <c r="L43" s="77"/>
      <c r="M43" s="77"/>
      <c r="N43" s="77"/>
    </row>
    <row r="44" spans="4:14" ht="36" customHeight="1">
      <c r="D44" s="77" t="s">
        <v>67</v>
      </c>
      <c r="E44" s="77"/>
      <c r="F44" s="77"/>
      <c r="G44" s="77"/>
      <c r="H44" s="77"/>
      <c r="I44" s="77"/>
      <c r="J44" s="77"/>
      <c r="K44" s="77"/>
      <c r="L44" s="77"/>
      <c r="M44" s="77"/>
      <c r="N44" s="77"/>
    </row>
    <row r="45" spans="4:14" ht="9" customHeight="1">
      <c r="D45" s="77"/>
      <c r="E45" s="77"/>
      <c r="F45" s="77"/>
      <c r="G45" s="77"/>
      <c r="H45" s="77"/>
      <c r="I45" s="77"/>
      <c r="J45" s="77"/>
      <c r="K45" s="77"/>
      <c r="L45" s="77"/>
      <c r="M45" s="77"/>
      <c r="N45" s="77"/>
    </row>
    <row r="46" spans="4:14" ht="18" customHeight="1">
      <c r="D46" s="78" t="s">
        <v>59</v>
      </c>
      <c r="E46" s="78"/>
      <c r="F46" s="78"/>
      <c r="G46" s="78"/>
      <c r="H46" s="78"/>
      <c r="I46" s="78"/>
      <c r="J46" s="78"/>
      <c r="K46" s="78"/>
      <c r="L46" s="78"/>
      <c r="M46" s="78"/>
      <c r="N46" s="78"/>
    </row>
    <row r="47" spans="4:14" ht="9" customHeight="1">
      <c r="D47" s="77"/>
      <c r="E47" s="77"/>
      <c r="F47" s="77"/>
      <c r="G47" s="77"/>
      <c r="H47" s="77"/>
      <c r="I47" s="77"/>
      <c r="J47" s="77"/>
      <c r="K47" s="77"/>
      <c r="L47" s="77"/>
      <c r="M47" s="77"/>
      <c r="N47" s="77"/>
    </row>
    <row r="48" spans="4:14" ht="57.75" customHeight="1">
      <c r="D48" s="79" t="s">
        <v>60</v>
      </c>
      <c r="E48" s="79"/>
      <c r="F48" s="79"/>
      <c r="G48" s="79"/>
      <c r="H48" s="79"/>
      <c r="I48" s="79"/>
      <c r="J48" s="79"/>
      <c r="K48" s="79"/>
      <c r="L48" s="79"/>
      <c r="M48" s="79"/>
      <c r="N48" s="79"/>
    </row>
    <row r="49" spans="4:14" ht="9" customHeight="1">
      <c r="D49" s="77"/>
      <c r="E49" s="77"/>
      <c r="F49" s="77"/>
      <c r="G49" s="77"/>
      <c r="H49" s="77"/>
      <c r="I49" s="77"/>
      <c r="J49" s="77"/>
      <c r="K49" s="77"/>
      <c r="L49" s="77"/>
      <c r="M49" s="77"/>
      <c r="N49" s="77"/>
    </row>
    <row r="50" spans="4:14" ht="36" customHeight="1">
      <c r="D50" s="77" t="s">
        <v>61</v>
      </c>
      <c r="E50" s="77"/>
      <c r="F50" s="77"/>
      <c r="G50" s="77"/>
      <c r="H50" s="77"/>
      <c r="I50" s="77"/>
      <c r="J50" s="77"/>
      <c r="K50" s="77"/>
      <c r="L50" s="77"/>
      <c r="M50" s="77"/>
      <c r="N50" s="77"/>
    </row>
    <row r="51" spans="4:14" ht="9" customHeight="1">
      <c r="D51" s="77"/>
      <c r="E51" s="77"/>
      <c r="F51" s="77"/>
      <c r="G51" s="77"/>
      <c r="H51" s="77"/>
      <c r="I51" s="77"/>
      <c r="J51" s="77"/>
      <c r="K51" s="77"/>
      <c r="L51" s="77"/>
      <c r="M51" s="77"/>
      <c r="N51" s="77"/>
    </row>
    <row r="52" spans="4:14" ht="36" customHeight="1">
      <c r="D52" s="77" t="s">
        <v>62</v>
      </c>
      <c r="E52" s="77"/>
      <c r="F52" s="77"/>
      <c r="G52" s="77"/>
      <c r="H52" s="77"/>
      <c r="I52" s="77"/>
      <c r="J52" s="77"/>
      <c r="K52" s="77"/>
      <c r="L52" s="77"/>
      <c r="M52" s="77"/>
      <c r="N52" s="77"/>
    </row>
    <row r="53" spans="4:14" ht="9" customHeight="1">
      <c r="D53" s="77"/>
      <c r="E53" s="77"/>
      <c r="F53" s="77"/>
      <c r="G53" s="77"/>
      <c r="H53" s="77"/>
      <c r="I53" s="77"/>
      <c r="J53" s="77"/>
      <c r="K53" s="77"/>
      <c r="L53" s="77"/>
      <c r="M53" s="77"/>
      <c r="N53" s="77"/>
    </row>
    <row r="54" spans="4:14" ht="36" customHeight="1">
      <c r="D54" s="77" t="s">
        <v>68</v>
      </c>
      <c r="E54" s="77"/>
      <c r="F54" s="77"/>
      <c r="G54" s="77"/>
      <c r="H54" s="77"/>
      <c r="I54" s="77"/>
      <c r="J54" s="77"/>
      <c r="K54" s="77"/>
      <c r="L54" s="77"/>
      <c r="M54" s="77"/>
      <c r="N54" s="77"/>
    </row>
    <row r="55" spans="4:14" ht="9" customHeight="1">
      <c r="D55" s="22"/>
      <c r="E55" s="22"/>
      <c r="F55" s="22"/>
      <c r="G55" s="22"/>
      <c r="H55" s="22"/>
      <c r="I55" s="22"/>
      <c r="J55" s="22"/>
      <c r="K55" s="22"/>
      <c r="L55" s="22"/>
      <c r="M55" s="22"/>
      <c r="N55" s="22"/>
    </row>
    <row r="56" spans="4:14" ht="18" customHeight="1">
      <c r="D56" s="119" t="s">
        <v>63</v>
      </c>
      <c r="E56" s="119"/>
      <c r="F56" s="119"/>
      <c r="G56" s="120" t="s">
        <v>64</v>
      </c>
      <c r="H56" s="120"/>
      <c r="I56" s="120"/>
      <c r="J56" s="120"/>
      <c r="K56" s="120"/>
      <c r="L56" s="120"/>
      <c r="M56" s="120"/>
      <c r="N56" s="120"/>
    </row>
    <row r="57" spans="4:14" ht="9" customHeight="1">
      <c r="D57" s="120"/>
      <c r="E57" s="120"/>
      <c r="F57" s="120"/>
      <c r="G57" s="120"/>
      <c r="H57" s="120"/>
      <c r="I57" s="120"/>
      <c r="J57" s="120"/>
      <c r="K57" s="22"/>
      <c r="L57" s="22"/>
      <c r="M57" s="22"/>
      <c r="N57" s="22"/>
    </row>
    <row r="58" spans="4:14" ht="73.5" customHeight="1">
      <c r="D58" s="118" t="s">
        <v>65</v>
      </c>
      <c r="E58" s="118"/>
      <c r="F58" s="118"/>
      <c r="G58" s="118" t="s">
        <v>66</v>
      </c>
      <c r="H58" s="118"/>
      <c r="I58" s="118"/>
      <c r="J58" s="118"/>
      <c r="K58" s="22"/>
      <c r="L58" s="22"/>
      <c r="M58" s="22"/>
      <c r="N58" s="22"/>
    </row>
    <row r="59" ht="9"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sheetData>
  <sheetProtection sheet="1" objects="1" scenarios="1" selectLockedCells="1"/>
  <mergeCells count="47">
    <mergeCell ref="D58:F58"/>
    <mergeCell ref="G58:J58"/>
    <mergeCell ref="D54:N54"/>
    <mergeCell ref="D56:F56"/>
    <mergeCell ref="K56:N56"/>
    <mergeCell ref="G56:J56"/>
    <mergeCell ref="D57:F57"/>
    <mergeCell ref="G57:J57"/>
    <mergeCell ref="D49:N49"/>
    <mergeCell ref="D50:N50"/>
    <mergeCell ref="D51:N51"/>
    <mergeCell ref="D52:N52"/>
    <mergeCell ref="D53:N53"/>
    <mergeCell ref="E18:H18"/>
    <mergeCell ref="E19:H19"/>
    <mergeCell ref="E20:H20"/>
    <mergeCell ref="I22:N22"/>
    <mergeCell ref="I23:J23"/>
    <mergeCell ref="K23:L23"/>
    <mergeCell ref="M23:N23"/>
    <mergeCell ref="D22:E22"/>
    <mergeCell ref="F22:H22"/>
    <mergeCell ref="E26:F26"/>
    <mergeCell ref="H26:J26"/>
    <mergeCell ref="K26:M26"/>
    <mergeCell ref="D23:E24"/>
    <mergeCell ref="F23:H24"/>
    <mergeCell ref="I24:J24"/>
    <mergeCell ref="K24:L24"/>
    <mergeCell ref="M24:N24"/>
    <mergeCell ref="D11:N11"/>
    <mergeCell ref="D10:N10"/>
    <mergeCell ref="D9:N9"/>
    <mergeCell ref="E16:H16"/>
    <mergeCell ref="E17:H17"/>
    <mergeCell ref="K15:L15"/>
    <mergeCell ref="D13:N13"/>
    <mergeCell ref="D39:N39"/>
    <mergeCell ref="D40:N40"/>
    <mergeCell ref="D41:N41"/>
    <mergeCell ref="D42:N42"/>
    <mergeCell ref="D43:N43"/>
    <mergeCell ref="D44:N44"/>
    <mergeCell ref="D45:N45"/>
    <mergeCell ref="D46:N46"/>
    <mergeCell ref="D47:N47"/>
    <mergeCell ref="D48:N48"/>
  </mergeCells>
  <dataValidations count="11">
    <dataValidation type="list" allowBlank="1" showInputMessage="1" showErrorMessage="1" sqref="M17:M20">
      <formula1>Données!$I$10:$I$13</formula1>
    </dataValidation>
    <dataValidation type="list" allowBlank="1" showInputMessage="1" showErrorMessage="1" sqref="K17:K20">
      <formula1>Données!$J$10:$J$11</formula1>
    </dataValidation>
    <dataValidation type="list" allowBlank="1" showInputMessage="1" showErrorMessage="1" sqref="L17:L20">
      <formula1>Données!$K$10:$K$11</formula1>
    </dataValidation>
    <dataValidation type="list" allowBlank="1" showInputMessage="1" showErrorMessage="1" sqref="N30">
      <formula1>Données!$E$17:$H$17</formula1>
    </dataValidation>
    <dataValidation type="list" allowBlank="1" showInputMessage="1" showErrorMessage="1" sqref="N31">
      <formula1>Données!$E$18:$H$18</formula1>
    </dataValidation>
    <dataValidation type="list" allowBlank="1" showInputMessage="1" showErrorMessage="1" sqref="N32">
      <formula1>Données!$E$19:$H$19</formula1>
    </dataValidation>
    <dataValidation type="list" allowBlank="1" showInputMessage="1" showErrorMessage="1" sqref="N33">
      <formula1>Données!$E$20:$H$20</formula1>
    </dataValidation>
    <dataValidation type="list" allowBlank="1" showInputMessage="1" showErrorMessage="1" sqref="N34">
      <formula1>Données!$E$21:$H$21</formula1>
    </dataValidation>
    <dataValidation type="list" allowBlank="1" showInputMessage="1" showErrorMessage="1" sqref="N35">
      <formula1>Données!$E$22:$H$22</formula1>
    </dataValidation>
    <dataValidation type="list" allowBlank="1" showInputMessage="1" showErrorMessage="1" sqref="N36">
      <formula1>Données!$E$23:$H$23</formula1>
    </dataValidation>
    <dataValidation type="list" allowBlank="1" showInputMessage="1" showErrorMessage="1" sqref="N17:N20">
      <formula1>Données!$L$10:$L$11</formula1>
    </dataValidation>
  </dataValidations>
  <hyperlinks>
    <hyperlink ref="D11" r:id="rId1" display="https://www.abeille-cyclotourisme.fr/"/>
  </hyperlinks>
  <printOptions/>
  <pageMargins left="0.75" right="0.75" top="1" bottom="1" header="0.5" footer="0.5"/>
  <pageSetup fitToHeight="1" fitToWidth="1" orientation="portrait" paperSize="9" scale="57"/>
  <headerFooter alignWithMargins="0">
    <oddHeader>&amp;L&amp;"Calibri,Regular"&amp;K000000&amp;G&amp;C&amp;"Calibri,Bold"&amp;16&amp;K000000Abeille - Section cyclotourisme
Bulletin d'inscription&amp;R&amp;"Calibri,Regular"&amp;K000000&amp;G</oddHeader>
  </headerFooter>
  <legacyDrawingHF r:id="rId2"/>
</worksheet>
</file>

<file path=xl/worksheets/sheet2.xml><?xml version="1.0" encoding="utf-8"?>
<worksheet xmlns="http://schemas.openxmlformats.org/spreadsheetml/2006/main" xmlns:r="http://schemas.openxmlformats.org/officeDocument/2006/relationships">
  <dimension ref="D9:M38"/>
  <sheetViews>
    <sheetView workbookViewId="0" topLeftCell="A15">
      <selection activeCell="E31" sqref="E31"/>
    </sheetView>
  </sheetViews>
  <sheetFormatPr defaultColWidth="11.00390625" defaultRowHeight="15.75"/>
  <cols>
    <col min="4" max="4" width="23.125" style="0" customWidth="1"/>
  </cols>
  <sheetData>
    <row r="9" spans="5:12" ht="15">
      <c r="E9" t="s">
        <v>51</v>
      </c>
      <c r="G9" t="s">
        <v>50</v>
      </c>
      <c r="I9" s="16" t="s">
        <v>13</v>
      </c>
      <c r="J9" s="16" t="s">
        <v>43</v>
      </c>
      <c r="K9" s="16" t="s">
        <v>43</v>
      </c>
      <c r="L9" s="16" t="s">
        <v>40</v>
      </c>
    </row>
    <row r="10" spans="5:12" ht="15">
      <c r="E10" s="15">
        <f>G10-1</f>
        <v>2016</v>
      </c>
      <c r="G10" s="14">
        <v>2017</v>
      </c>
      <c r="I10" s="20"/>
      <c r="J10" s="20"/>
      <c r="K10" s="20"/>
      <c r="L10" s="14"/>
    </row>
    <row r="11" spans="9:12" ht="15">
      <c r="I11" s="20" t="s">
        <v>54</v>
      </c>
      <c r="J11" s="20" t="s">
        <v>42</v>
      </c>
      <c r="K11" s="20" t="s">
        <v>41</v>
      </c>
      <c r="L11" s="20" t="s">
        <v>40</v>
      </c>
    </row>
    <row r="12" spans="9:11" ht="15">
      <c r="I12" s="20" t="s">
        <v>55</v>
      </c>
      <c r="J12" s="18"/>
      <c r="K12" s="18"/>
    </row>
    <row r="13" spans="9:11" ht="15">
      <c r="I13" s="20" t="s">
        <v>56</v>
      </c>
      <c r="J13" s="18"/>
      <c r="K13" s="18"/>
    </row>
    <row r="17" spans="4:8" ht="15">
      <c r="D17" s="19" t="str">
        <f>Formulaire!D30</f>
        <v>Adultes sans revue</v>
      </c>
      <c r="E17" s="14"/>
      <c r="F17" s="21">
        <f>Formulaire!K30</f>
        <v>69</v>
      </c>
      <c r="G17" s="21">
        <f>Formulaire!L30</f>
        <v>70.5</v>
      </c>
      <c r="H17" s="21">
        <f>Formulaire!M30</f>
        <v>119</v>
      </c>
    </row>
    <row r="18" spans="4:8" ht="15">
      <c r="D18" s="19" t="str">
        <f>Formulaire!D31</f>
        <v>Adultes avec revue</v>
      </c>
      <c r="E18" s="14"/>
      <c r="F18" s="21">
        <f>Formulaire!K31</f>
        <v>87</v>
      </c>
      <c r="G18" s="21">
        <f>Formulaire!L31</f>
        <v>88.5</v>
      </c>
      <c r="H18" s="21">
        <f>Formulaire!M31</f>
        <v>137</v>
      </c>
    </row>
    <row r="19" spans="4:8" ht="15">
      <c r="D19" s="19" t="str">
        <f>Formulaire!D32</f>
        <v>2° adulte (famille)</v>
      </c>
      <c r="E19" s="14"/>
      <c r="F19" s="21">
        <f>Formulaire!K32</f>
        <v>47.7</v>
      </c>
      <c r="G19" s="21">
        <f>Formulaire!L32</f>
        <v>49.2</v>
      </c>
      <c r="H19" s="21">
        <f>Formulaire!M32</f>
        <v>97.7</v>
      </c>
    </row>
    <row r="20" spans="4:8" ht="15">
      <c r="D20" s="19" t="str">
        <f>Formulaire!D33</f>
        <v>Jeunes 7 à 18 ans (famille)</v>
      </c>
      <c r="E20" s="14"/>
      <c r="F20" s="21">
        <f>Formulaire!K33</f>
        <v>26.5</v>
      </c>
      <c r="G20" s="21">
        <f>Formulaire!L33</f>
        <v>28</v>
      </c>
      <c r="H20" s="21">
        <f>Formulaire!M33</f>
        <v>76.5</v>
      </c>
    </row>
    <row r="21" spans="4:8" ht="15">
      <c r="D21" s="19" t="str">
        <f>Formulaire!D34</f>
        <v>Jeunes - 7 ans (famille)</v>
      </c>
      <c r="E21" s="14"/>
      <c r="F21" s="21">
        <f>Formulaire!K34</f>
        <v>0</v>
      </c>
      <c r="G21" s="21">
        <f>Formulaire!L34</f>
        <v>0</v>
      </c>
      <c r="H21" s="21">
        <f>Formulaire!M34</f>
        <v>48.5</v>
      </c>
    </row>
    <row r="22" spans="4:8" ht="15">
      <c r="D22" s="19" t="str">
        <f>Formulaire!D35</f>
        <v>Jeunes - 18 ans sans revue</v>
      </c>
      <c r="E22" s="14"/>
      <c r="F22" s="21">
        <f>Formulaire!K35</f>
        <v>31.5</v>
      </c>
      <c r="G22" s="21">
        <f>Formulaire!L35</f>
        <v>33</v>
      </c>
      <c r="H22" s="21">
        <f>Formulaire!M35</f>
        <v>81.5</v>
      </c>
    </row>
    <row r="23" spans="4:8" ht="15">
      <c r="D23" s="19" t="str">
        <f>Formulaire!D36</f>
        <v>Jeunes - 18 ans avec revue</v>
      </c>
      <c r="E23" s="14"/>
      <c r="F23" s="21">
        <f>Formulaire!K36</f>
        <v>49.5</v>
      </c>
      <c r="G23" s="21">
        <f>Formulaire!L36</f>
        <v>51</v>
      </c>
      <c r="H23" s="21">
        <f>Formulaire!M36</f>
        <v>99.5</v>
      </c>
    </row>
    <row r="26" spans="4:13" ht="15">
      <c r="D26" s="121" t="s">
        <v>28</v>
      </c>
      <c r="E26" s="122"/>
      <c r="F26" s="122"/>
      <c r="G26" s="122"/>
      <c r="H26" s="122"/>
      <c r="I26" s="122"/>
      <c r="J26" s="122"/>
      <c r="K26" s="122"/>
      <c r="L26" s="122"/>
      <c r="M26" s="122"/>
    </row>
    <row r="27" ht="15.75" thickBot="1"/>
    <row r="28" spans="4:13" ht="15">
      <c r="D28" s="5" t="s">
        <v>7</v>
      </c>
      <c r="E28" s="6" t="s">
        <v>10</v>
      </c>
      <c r="F28" s="6" t="s">
        <v>21</v>
      </c>
      <c r="G28" s="6" t="s">
        <v>22</v>
      </c>
      <c r="H28" s="6"/>
      <c r="I28" s="6" t="s">
        <v>25</v>
      </c>
      <c r="J28" s="6"/>
      <c r="K28" s="6" t="s">
        <v>26</v>
      </c>
      <c r="L28" s="6"/>
      <c r="M28" s="7" t="s">
        <v>11</v>
      </c>
    </row>
    <row r="29" spans="4:13" ht="15">
      <c r="D29" s="8"/>
      <c r="E29" s="9" t="s">
        <v>8</v>
      </c>
      <c r="F29" s="9" t="s">
        <v>9</v>
      </c>
      <c r="G29" s="9" t="s">
        <v>23</v>
      </c>
      <c r="H29" s="9" t="s">
        <v>24</v>
      </c>
      <c r="I29" s="9" t="str">
        <f>G29</f>
        <v>Assurance</v>
      </c>
      <c r="J29" s="9" t="str">
        <f>H29</f>
        <v>Total</v>
      </c>
      <c r="K29" s="9" t="str">
        <f>G29</f>
        <v>Assurance</v>
      </c>
      <c r="L29" s="9" t="str">
        <f>H29</f>
        <v>Total</v>
      </c>
      <c r="M29" s="10"/>
    </row>
    <row r="30" spans="4:13" ht="15">
      <c r="D30" s="8"/>
      <c r="E30" s="9"/>
      <c r="F30" s="9"/>
      <c r="G30" s="9"/>
      <c r="H30" s="9"/>
      <c r="I30" s="9"/>
      <c r="J30" s="9"/>
      <c r="K30" s="9"/>
      <c r="L30" s="9"/>
      <c r="M30" s="10"/>
    </row>
    <row r="31" spans="4:13" ht="15">
      <c r="D31" s="11" t="s">
        <v>27</v>
      </c>
      <c r="E31" s="1"/>
      <c r="F31" s="1">
        <v>11.5</v>
      </c>
      <c r="G31" s="1">
        <v>0</v>
      </c>
      <c r="H31" s="1">
        <f>F31+G31</f>
        <v>11.5</v>
      </c>
      <c r="I31" s="1">
        <v>0</v>
      </c>
      <c r="J31" s="1">
        <f>F31+I31</f>
        <v>11.5</v>
      </c>
      <c r="K31" s="1">
        <v>48.5</v>
      </c>
      <c r="L31" s="1">
        <f>F31+K31</f>
        <v>60</v>
      </c>
      <c r="M31" s="2">
        <v>18</v>
      </c>
    </row>
    <row r="32" spans="4:13" ht="15">
      <c r="D32" s="11" t="s">
        <v>16</v>
      </c>
      <c r="E32" s="1">
        <v>27</v>
      </c>
      <c r="F32" s="1">
        <v>27</v>
      </c>
      <c r="G32" s="1">
        <v>15</v>
      </c>
      <c r="H32" s="1">
        <f>SUM(F32:G32)</f>
        <v>42</v>
      </c>
      <c r="I32" s="1">
        <v>16.5</v>
      </c>
      <c r="J32" s="1">
        <f>F32+I32</f>
        <v>43.5</v>
      </c>
      <c r="K32" s="1">
        <v>65</v>
      </c>
      <c r="L32" s="1">
        <f>F32+K32</f>
        <v>92</v>
      </c>
      <c r="M32" s="2">
        <v>18</v>
      </c>
    </row>
    <row r="33" spans="4:13" ht="15">
      <c r="D33" s="11" t="s">
        <v>69</v>
      </c>
      <c r="E33" s="1">
        <v>5</v>
      </c>
      <c r="F33" s="1">
        <v>11.5</v>
      </c>
      <c r="G33" s="1">
        <v>15</v>
      </c>
      <c r="H33" s="1">
        <f>SUM(F33:G33)</f>
        <v>26.5</v>
      </c>
      <c r="I33" s="1">
        <v>16.5</v>
      </c>
      <c r="J33" s="1">
        <f aca="true" t="shared" si="0" ref="J33:J38">F33+I33</f>
        <v>28</v>
      </c>
      <c r="K33" s="1">
        <v>65</v>
      </c>
      <c r="L33" s="1">
        <f aca="true" t="shared" si="1" ref="L33:L38">F33+K33</f>
        <v>76.5</v>
      </c>
      <c r="M33" s="2">
        <v>18</v>
      </c>
    </row>
    <row r="34" spans="4:13" ht="15">
      <c r="D34" s="11" t="s">
        <v>17</v>
      </c>
      <c r="E34" s="1"/>
      <c r="F34" s="1"/>
      <c r="G34" s="1"/>
      <c r="H34" s="1"/>
      <c r="I34" s="1"/>
      <c r="J34" s="1"/>
      <c r="K34" s="1"/>
      <c r="L34" s="1"/>
      <c r="M34" s="2"/>
    </row>
    <row r="35" spans="4:13" ht="15">
      <c r="D35" s="11" t="s">
        <v>18</v>
      </c>
      <c r="E35" s="1">
        <v>27</v>
      </c>
      <c r="F35" s="1">
        <v>27</v>
      </c>
      <c r="G35" s="1">
        <v>15</v>
      </c>
      <c r="H35" s="1">
        <f>SUM(F35:G35)</f>
        <v>42</v>
      </c>
      <c r="I35" s="1">
        <v>16.5</v>
      </c>
      <c r="J35" s="1">
        <f t="shared" si="0"/>
        <v>43.5</v>
      </c>
      <c r="K35" s="1">
        <v>65</v>
      </c>
      <c r="L35" s="1">
        <f t="shared" si="1"/>
        <v>92</v>
      </c>
      <c r="M35" s="2">
        <v>18</v>
      </c>
    </row>
    <row r="36" spans="4:13" ht="15">
      <c r="D36" s="11" t="s">
        <v>19</v>
      </c>
      <c r="E36" s="1">
        <v>21</v>
      </c>
      <c r="F36" s="1">
        <v>11.7</v>
      </c>
      <c r="G36" s="1">
        <v>15</v>
      </c>
      <c r="H36" s="1">
        <f>SUM(F36:G36)</f>
        <v>26.7</v>
      </c>
      <c r="I36" s="1">
        <v>16.5</v>
      </c>
      <c r="J36" s="1">
        <f t="shared" si="0"/>
        <v>28.2</v>
      </c>
      <c r="K36" s="1">
        <v>65</v>
      </c>
      <c r="L36" s="1">
        <f t="shared" si="1"/>
        <v>76.7</v>
      </c>
      <c r="M36" s="2">
        <v>18</v>
      </c>
    </row>
    <row r="37" spans="4:13" ht="15">
      <c r="D37" s="11" t="s">
        <v>70</v>
      </c>
      <c r="E37" s="1">
        <v>5</v>
      </c>
      <c r="F37" s="1">
        <v>6.5</v>
      </c>
      <c r="G37" s="1">
        <v>15</v>
      </c>
      <c r="H37" s="1">
        <f>SUM(F37:G37)</f>
        <v>21.5</v>
      </c>
      <c r="I37" s="1">
        <v>16.5</v>
      </c>
      <c r="J37" s="1">
        <f t="shared" si="0"/>
        <v>23</v>
      </c>
      <c r="K37" s="1">
        <v>65</v>
      </c>
      <c r="L37" s="1">
        <f t="shared" si="1"/>
        <v>71.5</v>
      </c>
      <c r="M37" s="2">
        <v>18</v>
      </c>
    </row>
    <row r="38" spans="4:13" ht="15.75" thickBot="1">
      <c r="D38" s="12" t="s">
        <v>20</v>
      </c>
      <c r="E38" s="3">
        <v>0</v>
      </c>
      <c r="F38" s="3">
        <v>0</v>
      </c>
      <c r="G38" s="3">
        <v>0</v>
      </c>
      <c r="H38" s="3">
        <f>SUM(F38:G38)</f>
        <v>0</v>
      </c>
      <c r="I38" s="3">
        <v>0</v>
      </c>
      <c r="J38" s="3">
        <f t="shared" si="0"/>
        <v>0</v>
      </c>
      <c r="K38" s="3">
        <v>48.5</v>
      </c>
      <c r="L38" s="3">
        <f t="shared" si="1"/>
        <v>48.5</v>
      </c>
      <c r="M38" s="4">
        <v>18</v>
      </c>
    </row>
  </sheetData>
  <sheetProtection sheet="1" objects="1" scenarios="1" selectLockedCells="1"/>
  <mergeCells count="1">
    <mergeCell ref="D26:M26"/>
  </mergeCells>
  <dataValidations count="1">
    <dataValidation type="list" allowBlank="1" showInputMessage="1" showErrorMessage="1" sqref="I10:I12">
      <formula1>Données!$I$10:$I$13</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Axens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Jean-Pierre Smith</dc:creator>
  <cp:keywords/>
  <dc:description/>
  <cp:lastModifiedBy>Jean-Pierre Smith</cp:lastModifiedBy>
  <cp:lastPrinted>2017-09-04T12:14:51Z</cp:lastPrinted>
  <dcterms:created xsi:type="dcterms:W3CDTF">2017-08-23T19:51:59Z</dcterms:created>
  <dcterms:modified xsi:type="dcterms:W3CDTF">2017-09-04T12:44:44Z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